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34EA657E-2968-491A-9516-FD9E6EC1D37D}" xr6:coauthVersionLast="36" xr6:coauthVersionMax="36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Budget 250 Hrs" sheetId="4" r:id="rId1"/>
    <sheet name="Actual spending" sheetId="6" r:id="rId2"/>
  </sheets>
  <calcPr calcId="191029"/>
</workbook>
</file>

<file path=xl/calcChain.xml><?xml version="1.0" encoding="utf-8"?>
<calcChain xmlns="http://schemas.openxmlformats.org/spreadsheetml/2006/main">
  <c r="E21" i="6" l="1"/>
  <c r="E23" i="6" l="1"/>
  <c r="E8" i="6" l="1"/>
  <c r="F4" i="6" l="1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3" i="6"/>
  <c r="F23" i="6" l="1"/>
  <c r="B23" i="6"/>
  <c r="B21" i="4" l="1"/>
</calcChain>
</file>

<file path=xl/sharedStrings.xml><?xml version="1.0" encoding="utf-8"?>
<sst xmlns="http://schemas.openxmlformats.org/spreadsheetml/2006/main" count="66" uniqueCount="45">
  <si>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</si>
  <si>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</si>
  <si>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</si>
  <si>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</si>
  <si>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</si>
  <si>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</si>
  <si>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</si>
  <si>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</si>
  <si>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</si>
  <si>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</si>
  <si>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</si>
  <si>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</si>
  <si>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</si>
  <si>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</si>
  <si>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</si>
  <si>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</si>
  <si>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</si>
  <si>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Number from Mike Kelly, assuming payment is about the same as 2016</t>
  </si>
  <si>
    <t>$1000 x 2, from 2015 quote</t>
  </si>
  <si>
    <t>Conference Travel</t>
  </si>
  <si>
    <t>$1500 X 4, from 2015 quote</t>
  </si>
  <si>
    <t>Plan for 80 days of LR piloting @ $250 per day</t>
  </si>
  <si>
    <t>LR mission setup</t>
  </si>
  <si>
    <t>LR mission setup required for 4 missions $3000 per</t>
  </si>
  <si>
    <t>2018 Preliminary Budget for Project  370000  (assuming 250 total Wave Glider days at sea)</t>
  </si>
  <si>
    <t>Spare Thrudder upgrade</t>
  </si>
  <si>
    <t>Upgrade our spare thrudder to v200</t>
  </si>
  <si>
    <t>Spare umbilical?</t>
  </si>
  <si>
    <t>a new spare for our Wave Glider fleet, we do have one spare that has been used for ~300 days at sea</t>
  </si>
  <si>
    <t>International travel</t>
  </si>
  <si>
    <t>From our discussions plan for 250 days of Wave Glider operations $120/day</t>
  </si>
  <si>
    <t>Hardware</t>
  </si>
  <si>
    <t>Hotspot cell modem charges</t>
  </si>
  <si>
    <t>Wetlabs EcoPuck</t>
  </si>
  <si>
    <t>Increase from last year</t>
  </si>
  <si>
    <t>Total for year for both gliders, number from Todd Ruston</t>
  </si>
  <si>
    <t>Moved to 200103 - Core CTD Data -MDUC budget</t>
  </si>
  <si>
    <t>WGMS subscription</t>
  </si>
  <si>
    <t>From our discussions plan for 250 days of Wave Glider operations $140/day (rate increase over the years) was this increased for 377 days from proposals?</t>
  </si>
  <si>
    <t>2023 Preliminary Budget for Project  370000  (assuming 250 total Wave Glider days at sea)</t>
  </si>
  <si>
    <t>We had two sensor failures in 2021, these sensors are potted and not serviceable so we will need a repalcement. One was purchased in 2022.</t>
  </si>
  <si>
    <t>Misc LR repairs</t>
  </si>
  <si>
    <t>Wave Glider Tiny's bulkhead connector, Jupiter thrudder upgrade, etc.</t>
  </si>
  <si>
    <t>Actual spending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</si>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</sst>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6" fontId="0" fillId="0" borderId="2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12" xfId="0" applyBorder="1"/>
    <xf numFmtId="6" fontId="0" fillId="0" borderId="12" xfId="0" applyNumberFormat="1" applyBorder="1" applyAlignment="1">
      <alignment horizontal="center"/>
    </xf>
    <xf numFmtId="0" fontId="0" fillId="0" borderId="12" xfId="0" applyFill="1" applyBorder="1"/>
    <xf numFmtId="3" fontId="0" fillId="0" borderId="1" xfId="0" applyNumberFormat="1" applyFill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5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workbookViewId="0">
      <selection activeCell="C13" sqref="C13"/>
    </sheetView>
  </sheetViews>
  <sheetFormatPr defaultRowHeight="15" x14ac:dyDescent="0.25"/>
  <cols>
    <col min="1" max="1" width="31.5703125" bestFit="1" customWidth="1"/>
    <col min="3" max="3" width="107.8554687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3" ht="15.75" thickBot="1" x14ac:dyDescent="0.3">
      <c r="A1" s="27" t="s">
        <v>24</v>
      </c>
      <c r="B1" s="27"/>
      <c r="C1" s="27"/>
    </row>
    <row r="2" spans="1:3" ht="15.75" thickBot="1" x14ac:dyDescent="0.3">
      <c r="A2" s="10" t="s">
        <v>5</v>
      </c>
      <c r="B2" s="11" t="s">
        <v>6</v>
      </c>
      <c r="C2" s="4" t="s">
        <v>7</v>
      </c>
    </row>
    <row r="3" spans="1:3" x14ac:dyDescent="0.25">
      <c r="A3" s="3" t="s">
        <v>16</v>
      </c>
      <c r="B3" s="9">
        <v>30000</v>
      </c>
      <c r="C3" s="3" t="s">
        <v>30</v>
      </c>
    </row>
    <row r="4" spans="1:3" x14ac:dyDescent="0.25">
      <c r="A4" s="2" t="s">
        <v>15</v>
      </c>
      <c r="B4" s="7">
        <v>8000</v>
      </c>
      <c r="C4" s="2" t="s">
        <v>9</v>
      </c>
    </row>
    <row r="5" spans="1:3" x14ac:dyDescent="0.25">
      <c r="A5" s="2" t="s">
        <v>22</v>
      </c>
      <c r="B5" s="7">
        <v>12000</v>
      </c>
      <c r="C5" s="2" t="s">
        <v>23</v>
      </c>
    </row>
    <row r="6" spans="1:3" x14ac:dyDescent="0.25">
      <c r="A6" s="2" t="s">
        <v>0</v>
      </c>
      <c r="B6" s="7">
        <v>20000</v>
      </c>
      <c r="C6" s="2" t="s">
        <v>21</v>
      </c>
    </row>
    <row r="7" spans="1:3" x14ac:dyDescent="0.25">
      <c r="A7" s="2" t="s">
        <v>1</v>
      </c>
      <c r="B7" s="7">
        <v>4000</v>
      </c>
      <c r="C7" s="2" t="s">
        <v>11</v>
      </c>
    </row>
    <row r="8" spans="1:3" x14ac:dyDescent="0.25">
      <c r="A8" s="2" t="s">
        <v>3</v>
      </c>
      <c r="B8" s="8">
        <v>7882</v>
      </c>
      <c r="C8" s="2" t="s">
        <v>17</v>
      </c>
    </row>
    <row r="9" spans="1:3" x14ac:dyDescent="0.25">
      <c r="A9" s="13" t="s">
        <v>19</v>
      </c>
      <c r="B9" s="8">
        <v>3000</v>
      </c>
      <c r="C9" s="13" t="s">
        <v>29</v>
      </c>
    </row>
    <row r="11" spans="1:3" x14ac:dyDescent="0.25">
      <c r="A11" s="24" t="s">
        <v>2</v>
      </c>
      <c r="B11" s="25"/>
      <c r="C11" s="26"/>
    </row>
    <row r="12" spans="1:3" x14ac:dyDescent="0.25">
      <c r="A12" s="13" t="s">
        <v>25</v>
      </c>
      <c r="B12" s="7">
        <v>4500</v>
      </c>
      <c r="C12" s="13" t="s">
        <v>26</v>
      </c>
    </row>
    <row r="13" spans="1:3" x14ac:dyDescent="0.25">
      <c r="A13" s="13" t="s">
        <v>27</v>
      </c>
      <c r="B13" s="7">
        <v>37000</v>
      </c>
      <c r="C13" s="13" t="s">
        <v>28</v>
      </c>
    </row>
    <row r="14" spans="1:3" x14ac:dyDescent="0.25">
      <c r="B14" s="12"/>
      <c r="C14" s="12"/>
    </row>
    <row r="15" spans="1:3" x14ac:dyDescent="0.25">
      <c r="A15" s="24" t="s">
        <v>13</v>
      </c>
      <c r="B15" s="25"/>
      <c r="C15" s="26"/>
    </row>
    <row r="16" spans="1:3" x14ac:dyDescent="0.25">
      <c r="A16" s="2" t="s">
        <v>12</v>
      </c>
      <c r="B16" s="7">
        <v>6000</v>
      </c>
      <c r="C16" s="2" t="s">
        <v>20</v>
      </c>
    </row>
    <row r="17" spans="1:3" x14ac:dyDescent="0.25">
      <c r="A17" s="2" t="s">
        <v>14</v>
      </c>
      <c r="B17" s="7">
        <v>2000</v>
      </c>
      <c r="C17" s="2" t="s">
        <v>18</v>
      </c>
    </row>
    <row r="18" spans="1:3" x14ac:dyDescent="0.25">
      <c r="B18" s="1"/>
    </row>
    <row r="19" spans="1:3" x14ac:dyDescent="0.25">
      <c r="A19" s="2" t="s">
        <v>10</v>
      </c>
      <c r="B19" s="7">
        <v>6000</v>
      </c>
      <c r="C19" s="2" t="s">
        <v>8</v>
      </c>
    </row>
    <row r="20" spans="1:3" ht="15.75" thickBot="1" x14ac:dyDescent="0.3"/>
    <row r="21" spans="1:3" ht="15.75" thickBot="1" x14ac:dyDescent="0.3">
      <c r="A21" s="5" t="s">
        <v>4</v>
      </c>
      <c r="B21" s="6">
        <f>SUM(B3:B19)</f>
        <v>140382</v>
      </c>
    </row>
  </sheetData>
  <mergeCells count="3">
    <mergeCell ref="A11:C11"/>
    <mergeCell ref="A15:C15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tabSelected="1" workbookViewId="0">
      <selection activeCell="G15" sqref="G15"/>
    </sheetView>
  </sheetViews>
  <sheetFormatPr defaultRowHeight="15" x14ac:dyDescent="0.25"/>
  <cols>
    <col min="1" max="1" width="33.5703125" customWidth="1"/>
    <col min="3" max="3" width="139.42578125" bestFit="1" customWidth="1"/>
    <col min="5" max="5" width="15.28515625" bestFit="1" customWidth="1"/>
    <col min="6" max="6" width="10.4257812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6" ht="15.75" thickBot="1" x14ac:dyDescent="0.3">
      <c r="A1" s="28" t="s">
        <v>39</v>
      </c>
      <c r="B1" s="29"/>
      <c r="C1" s="30"/>
      <c r="E1" t="s">
        <v>43</v>
      </c>
      <c r="F1" t="s">
        <v>44</v>
      </c>
    </row>
    <row r="2" spans="1:6" ht="15.75" thickBot="1" x14ac:dyDescent="0.3">
      <c r="A2" s="10" t="s">
        <v>5</v>
      </c>
      <c r="B2" s="11" t="s">
        <v>6</v>
      </c>
      <c r="C2" s="4" t="s">
        <v>7</v>
      </c>
    </row>
    <row r="3" spans="1:6" x14ac:dyDescent="0.25">
      <c r="A3" s="3" t="s">
        <v>16</v>
      </c>
      <c r="B3" s="15">
        <v>34000</v>
      </c>
      <c r="C3" s="3" t="s">
        <v>38</v>
      </c>
      <c r="E3">
        <v>62500</v>
      </c>
      <c r="F3" s="1">
        <f>B3-E3</f>
        <v>-28500</v>
      </c>
    </row>
    <row r="4" spans="1:6" x14ac:dyDescent="0.25">
      <c r="A4" s="2" t="s">
        <v>15</v>
      </c>
      <c r="B4" s="16">
        <v>10000</v>
      </c>
      <c r="C4" s="2" t="s">
        <v>34</v>
      </c>
      <c r="E4" s="1">
        <v>4300</v>
      </c>
      <c r="F4" s="1">
        <f t="shared" ref="F4:F21" si="0">B4-E4</f>
        <v>5700</v>
      </c>
    </row>
    <row r="5" spans="1:6" x14ac:dyDescent="0.25">
      <c r="A5" s="2" t="s">
        <v>32</v>
      </c>
      <c r="B5" s="16">
        <v>625</v>
      </c>
      <c r="C5" s="2" t="s">
        <v>35</v>
      </c>
      <c r="E5" s="1"/>
      <c r="F5" s="1">
        <f t="shared" si="0"/>
        <v>625</v>
      </c>
    </row>
    <row r="6" spans="1:6" x14ac:dyDescent="0.25">
      <c r="A6" s="2" t="s">
        <v>22</v>
      </c>
      <c r="B6" s="16">
        <v>12000</v>
      </c>
      <c r="C6" s="2" t="s">
        <v>23</v>
      </c>
      <c r="E6" s="1"/>
      <c r="F6" s="1">
        <f t="shared" si="0"/>
        <v>12000</v>
      </c>
    </row>
    <row r="7" spans="1:6" x14ac:dyDescent="0.25">
      <c r="A7" s="2" t="s">
        <v>0</v>
      </c>
      <c r="B7" s="16">
        <v>20000</v>
      </c>
      <c r="C7" s="2" t="s">
        <v>21</v>
      </c>
      <c r="E7" s="1"/>
      <c r="F7" s="1">
        <f t="shared" si="0"/>
        <v>20000</v>
      </c>
    </row>
    <row r="8" spans="1:6" x14ac:dyDescent="0.25">
      <c r="A8" s="2" t="s">
        <v>1</v>
      </c>
      <c r="B8" s="16">
        <v>4000</v>
      </c>
      <c r="C8" s="2" t="s">
        <v>11</v>
      </c>
      <c r="E8" s="1">
        <f>2300+5316.25</f>
        <v>7616.25</v>
      </c>
      <c r="F8" s="1">
        <f t="shared" si="0"/>
        <v>-3616.25</v>
      </c>
    </row>
    <row r="9" spans="1:6" x14ac:dyDescent="0.25">
      <c r="A9" s="2" t="s">
        <v>3</v>
      </c>
      <c r="B9" s="23">
        <v>7394</v>
      </c>
      <c r="C9" s="2"/>
      <c r="E9" s="1"/>
      <c r="F9" s="1">
        <f t="shared" si="0"/>
        <v>7394</v>
      </c>
    </row>
    <row r="10" spans="1:6" x14ac:dyDescent="0.25">
      <c r="A10" s="13" t="s">
        <v>19</v>
      </c>
      <c r="B10" s="16">
        <v>3000</v>
      </c>
      <c r="C10" s="13" t="s">
        <v>29</v>
      </c>
      <c r="E10" s="1"/>
      <c r="F10" s="1">
        <f t="shared" si="0"/>
        <v>3000</v>
      </c>
    </row>
    <row r="11" spans="1:6" x14ac:dyDescent="0.25">
      <c r="A11" s="22" t="s">
        <v>37</v>
      </c>
      <c r="B11" s="17">
        <v>12000</v>
      </c>
      <c r="C11" s="22"/>
      <c r="E11" s="1">
        <v>12000</v>
      </c>
      <c r="F11" s="1">
        <f t="shared" si="0"/>
        <v>0</v>
      </c>
    </row>
    <row r="12" spans="1:6" x14ac:dyDescent="0.25">
      <c r="A12" s="22" t="s">
        <v>41</v>
      </c>
      <c r="B12" s="17">
        <v>10000</v>
      </c>
      <c r="C12" s="22" t="s">
        <v>42</v>
      </c>
      <c r="E12" s="1">
        <v>4264.0200000000004</v>
      </c>
      <c r="F12" s="1">
        <f t="shared" si="0"/>
        <v>5735.98</v>
      </c>
    </row>
    <row r="13" spans="1:6" ht="15.75" thickBot="1" x14ac:dyDescent="0.3">
      <c r="A13" s="14"/>
      <c r="B13" s="17"/>
      <c r="C13" s="14"/>
      <c r="E13" s="1"/>
      <c r="F13" s="1">
        <f t="shared" si="0"/>
        <v>0</v>
      </c>
    </row>
    <row r="14" spans="1:6" ht="15.75" thickBot="1" x14ac:dyDescent="0.3">
      <c r="A14" s="34" t="s">
        <v>31</v>
      </c>
      <c r="B14" s="35"/>
      <c r="C14" s="36"/>
      <c r="E14" s="1"/>
      <c r="F14" s="1">
        <f t="shared" si="0"/>
        <v>0</v>
      </c>
    </row>
    <row r="15" spans="1:6" x14ac:dyDescent="0.25">
      <c r="A15" s="19" t="s">
        <v>33</v>
      </c>
      <c r="B15" s="15">
        <v>12000</v>
      </c>
      <c r="C15" s="19" t="s">
        <v>40</v>
      </c>
      <c r="E15" s="1"/>
      <c r="F15" s="1">
        <f t="shared" si="0"/>
        <v>12000</v>
      </c>
    </row>
    <row r="16" spans="1:6" ht="15.75" thickBot="1" x14ac:dyDescent="0.3">
      <c r="B16" s="18"/>
      <c r="E16" s="1"/>
      <c r="F16" s="1">
        <f t="shared" si="0"/>
        <v>0</v>
      </c>
    </row>
    <row r="17" spans="1:7" ht="15.75" thickBot="1" x14ac:dyDescent="0.3">
      <c r="A17" s="31" t="s">
        <v>13</v>
      </c>
      <c r="B17" s="32"/>
      <c r="C17" s="33"/>
      <c r="E17" s="1"/>
      <c r="F17" s="1">
        <f t="shared" si="0"/>
        <v>0</v>
      </c>
    </row>
    <row r="18" spans="1:7" x14ac:dyDescent="0.25">
      <c r="A18" s="20" t="s">
        <v>12</v>
      </c>
      <c r="B18" s="21"/>
      <c r="C18" s="20" t="s">
        <v>36</v>
      </c>
      <c r="E18" s="1"/>
      <c r="F18" s="1">
        <f t="shared" si="0"/>
        <v>0</v>
      </c>
    </row>
    <row r="19" spans="1:7" x14ac:dyDescent="0.25">
      <c r="A19" s="2" t="s">
        <v>14</v>
      </c>
      <c r="B19" s="16"/>
      <c r="C19" s="20" t="s">
        <v>36</v>
      </c>
      <c r="E19" s="1"/>
      <c r="F19" s="1">
        <f t="shared" si="0"/>
        <v>0</v>
      </c>
    </row>
    <row r="20" spans="1:7" x14ac:dyDescent="0.25">
      <c r="A20" s="12"/>
      <c r="B20" s="17"/>
      <c r="C20" s="12"/>
      <c r="E20" s="1"/>
      <c r="F20" s="1">
        <f t="shared" si="0"/>
        <v>0</v>
      </c>
    </row>
    <row r="21" spans="1:7" x14ac:dyDescent="0.25">
      <c r="A21" s="2" t="s">
        <v>10</v>
      </c>
      <c r="B21" s="16">
        <v>10000</v>
      </c>
      <c r="C21" s="2" t="s">
        <v>8</v>
      </c>
      <c r="E21" s="1">
        <f>43.56+1416.55+740.38+2076.48+58.67+52+48.47+18.99-52+181.96+1100+87.4+1960+216.18+1172+125.74+125.74+35.34+36.61+7270.76+116.36</f>
        <v>16831.190000000002</v>
      </c>
      <c r="F21" s="1">
        <f t="shared" si="0"/>
        <v>-6831.1900000000023</v>
      </c>
    </row>
    <row r="22" spans="1:7" ht="15.75" thickBot="1" x14ac:dyDescent="0.3">
      <c r="E22" s="1"/>
      <c r="F22" s="1"/>
    </row>
    <row r="23" spans="1:7" ht="15.75" thickBot="1" x14ac:dyDescent="0.3">
      <c r="A23" s="5" t="s">
        <v>4</v>
      </c>
      <c r="B23" s="6">
        <f>SUM(B3:B21)</f>
        <v>135019</v>
      </c>
      <c r="E23" s="1">
        <f>SUM(E3:E21)</f>
        <v>107511.46</v>
      </c>
      <c r="F23" s="1">
        <f>SUM(F3:G21)</f>
        <v>27507.539999999994</v>
      </c>
      <c r="G23" s="1"/>
    </row>
    <row r="24" spans="1:7" x14ac:dyDescent="0.25">
      <c r="E24" s="1"/>
      <c r="F24" s="1"/>
    </row>
  </sheetData>
  <mergeCells count="3">
    <mergeCell ref="A1:C1"/>
    <mergeCell ref="A17:C17"/>
    <mergeCell ref="A14:C14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2023-12-12T23:09:59Z</dcterms:modified>
</cp:coreProperties>
</file>