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G91" i="1"/>
  <c r="G89" i="1"/>
  <c r="G88" i="1"/>
  <c r="G10" i="1" l="1"/>
  <c r="G26" i="1"/>
  <c r="G48" i="1"/>
  <c r="G36" i="1" l="1"/>
  <c r="G37" i="1"/>
  <c r="G38" i="1"/>
  <c r="G35" i="1"/>
  <c r="G106" i="1"/>
  <c r="G107" i="1"/>
  <c r="G55" i="1"/>
  <c r="G76" i="1"/>
  <c r="G77" i="1"/>
  <c r="G78" i="1"/>
  <c r="G79" i="1"/>
  <c r="G80" i="1"/>
  <c r="G81" i="1"/>
  <c r="G82" i="1"/>
  <c r="G83" i="1"/>
  <c r="G34" i="1"/>
  <c r="G12" i="1"/>
  <c r="G71" i="1"/>
  <c r="G52" i="1"/>
  <c r="G74" i="1"/>
  <c r="G75" i="1"/>
  <c r="G87" i="1"/>
  <c r="G92" i="1"/>
  <c r="G86" i="1"/>
  <c r="G32" i="1" l="1"/>
  <c r="G33" i="1"/>
  <c r="G62" i="1"/>
  <c r="G63" i="1"/>
  <c r="G64" i="1"/>
  <c r="G65" i="1"/>
  <c r="G69" i="1" l="1"/>
  <c r="G70" i="1"/>
  <c r="G72" i="1"/>
  <c r="G73" i="1"/>
  <c r="G61" i="1"/>
  <c r="G104" i="1"/>
  <c r="G105" i="1"/>
  <c r="G54" i="1"/>
  <c r="G5" i="1"/>
  <c r="G6" i="1"/>
  <c r="G7" i="1"/>
  <c r="G9" i="1"/>
  <c r="G11" i="1"/>
  <c r="G13" i="1"/>
  <c r="G16" i="1"/>
  <c r="G17" i="1"/>
  <c r="G18" i="1"/>
  <c r="G21" i="1"/>
  <c r="G22" i="1"/>
  <c r="G23" i="1"/>
  <c r="G24" i="1"/>
  <c r="G25" i="1"/>
  <c r="G27" i="1"/>
  <c r="G28" i="1"/>
  <c r="G29" i="1"/>
  <c r="G30" i="1"/>
  <c r="G41" i="1"/>
  <c r="G42" i="1"/>
  <c r="G43" i="1"/>
  <c r="G44" i="1"/>
  <c r="G45" i="1"/>
  <c r="G46" i="1"/>
  <c r="G47" i="1"/>
  <c r="G49" i="1"/>
  <c r="G50" i="1"/>
  <c r="G51" i="1"/>
  <c r="G53" i="1"/>
  <c r="G56" i="1"/>
  <c r="G57" i="1"/>
  <c r="G58" i="1"/>
  <c r="G59" i="1"/>
  <c r="G60" i="1"/>
  <c r="G66" i="1"/>
  <c r="G67" i="1"/>
  <c r="G68" i="1"/>
  <c r="G95" i="1"/>
  <c r="G96" i="1"/>
  <c r="G99" i="1"/>
  <c r="G100" i="1"/>
  <c r="G101" i="1"/>
  <c r="G102" i="1"/>
  <c r="G103" i="1"/>
  <c r="G4" i="1"/>
  <c r="G109" i="1" l="1"/>
</calcChain>
</file>

<file path=xl/sharedStrings.xml><?xml version="1.0" encoding="utf-8"?>
<sst xmlns="http://schemas.openxmlformats.org/spreadsheetml/2006/main" count="443" uniqueCount="300">
  <si>
    <t>Foil</t>
  </si>
  <si>
    <t>Equilibrator legs</t>
  </si>
  <si>
    <t>Size</t>
  </si>
  <si>
    <t>Qty</t>
  </si>
  <si>
    <t>Length</t>
  </si>
  <si>
    <t>Supplier</t>
  </si>
  <si>
    <t>Notes</t>
  </si>
  <si>
    <t>3/8"</t>
  </si>
  <si>
    <t>Material</t>
  </si>
  <si>
    <t>3D printed</t>
  </si>
  <si>
    <t>n/a</t>
  </si>
  <si>
    <t>?</t>
  </si>
  <si>
    <t>Machined</t>
  </si>
  <si>
    <t>Tubing</t>
  </si>
  <si>
    <t>Red PTFE</t>
  </si>
  <si>
    <t>Green PTFE</t>
  </si>
  <si>
    <t>Black ABS or equivalent</t>
  </si>
  <si>
    <t>Black Delrin or equivalent</t>
  </si>
  <si>
    <t>Mast clamps</t>
  </si>
  <si>
    <t>Misc  Parts</t>
  </si>
  <si>
    <t>1/8" OD</t>
  </si>
  <si>
    <t>Cole-Parmer</t>
  </si>
  <si>
    <t>Part number</t>
  </si>
  <si>
    <t>Blue PTFE</t>
  </si>
  <si>
    <t>Clear PTFE</t>
  </si>
  <si>
    <t>Upchurch fittings</t>
  </si>
  <si>
    <t>Solar Panel Spacer FWD</t>
  </si>
  <si>
    <t>Solar Panel Spacer AFT</t>
  </si>
  <si>
    <t>Water Jetted and post machined</t>
  </si>
  <si>
    <t>1/2" thick</t>
  </si>
  <si>
    <t>pH sensor</t>
  </si>
  <si>
    <t>pH housing lid</t>
  </si>
  <si>
    <t>pH housing</t>
  </si>
  <si>
    <t>9675T74</t>
  </si>
  <si>
    <t>Tube fitting</t>
  </si>
  <si>
    <t xml:space="preserve">9675T27 </t>
  </si>
  <si>
    <t>Tube</t>
  </si>
  <si>
    <t>McMaster</t>
  </si>
  <si>
    <t>1ft</t>
  </si>
  <si>
    <t>Polyethylene</t>
  </si>
  <si>
    <t>Tube adapter</t>
  </si>
  <si>
    <t xml:space="preserve">9334T64 </t>
  </si>
  <si>
    <t>Stainless Steel</t>
  </si>
  <si>
    <t>pCO2 payload box</t>
  </si>
  <si>
    <t>TBD</t>
  </si>
  <si>
    <t>Liquid Robotics</t>
  </si>
  <si>
    <t>PIB</t>
  </si>
  <si>
    <t>PCOMM</t>
  </si>
  <si>
    <t>No longer produced</t>
  </si>
  <si>
    <t>MBARI pCO2 controller</t>
  </si>
  <si>
    <t>Licor CO2 Gas Analyzer</t>
  </si>
  <si>
    <t>Licor</t>
  </si>
  <si>
    <t>LI-850</t>
  </si>
  <si>
    <t>UV Resistant UHMW</t>
  </si>
  <si>
    <t>Plastic dish scrubber</t>
  </si>
  <si>
    <t>Pneumadyne</t>
  </si>
  <si>
    <t>Air Pump</t>
  </si>
  <si>
    <t>TCS</t>
  </si>
  <si>
    <t>Standard Tank</t>
  </si>
  <si>
    <t>Swagelok</t>
  </si>
  <si>
    <t>Check Valve</t>
  </si>
  <si>
    <t>Regulator</t>
  </si>
  <si>
    <t>Brass</t>
  </si>
  <si>
    <t>Beswick</t>
  </si>
  <si>
    <t>Fittings</t>
  </si>
  <si>
    <t>Tiny blue Tubing</t>
  </si>
  <si>
    <t>Desparger for the Equilibrator Mast</t>
  </si>
  <si>
    <t>EW-96130-22</t>
  </si>
  <si>
    <t xml:space="preserve">EW-96130-42 </t>
  </si>
  <si>
    <t>EW-96130-02</t>
  </si>
  <si>
    <t>EW-06605-27</t>
  </si>
  <si>
    <t>12 ft</t>
  </si>
  <si>
    <t>25 ft</t>
  </si>
  <si>
    <t>Hardware</t>
  </si>
  <si>
    <t xml:space="preserve">Phone number  (800) 332-0435 </t>
  </si>
  <si>
    <t>HW51205554-501</t>
  </si>
  <si>
    <t>51205965-002</t>
  </si>
  <si>
    <t>Honeywell Cap Adapter</t>
  </si>
  <si>
    <t>Premier Safety</t>
  </si>
  <si>
    <t>Cost each</t>
  </si>
  <si>
    <t>Total</t>
  </si>
  <si>
    <t>S15MM-30-12W-2E</t>
  </si>
  <si>
    <t>S15MML-30-12-2B</t>
  </si>
  <si>
    <t>Normally Closed Latching Solenoid Valves</t>
  </si>
  <si>
    <t>2V DC 3-Way Solenoid</t>
  </si>
  <si>
    <t>D220BLZ-SN</t>
  </si>
  <si>
    <t xml:space="preserve">5779K241 </t>
  </si>
  <si>
    <t>1/8" tube push in fittings</t>
  </si>
  <si>
    <t>1/4" tube push in fittings</t>
  </si>
  <si>
    <t xml:space="preserve">5779K246 </t>
  </si>
  <si>
    <t>1/8" tube union</t>
  </si>
  <si>
    <t>Nylon</t>
  </si>
  <si>
    <t>1/8"</t>
  </si>
  <si>
    <t>Might be needed depending on gas connection?</t>
  </si>
  <si>
    <t>SS-4CP2-1</t>
  </si>
  <si>
    <t>NY-200-6</t>
  </si>
  <si>
    <t>316L-HDF4-150</t>
  </si>
  <si>
    <t>316 Stainless Steel</t>
  </si>
  <si>
    <t>150 cm3</t>
  </si>
  <si>
    <t>PRD3HP-3N1-0-E</t>
  </si>
  <si>
    <t>BRASS;0-5PSI EPDM W/KNOB&amp;KNURL</t>
  </si>
  <si>
    <t>MCB-1018-1-1428-303-E</t>
  </si>
  <si>
    <t>303,COMPRESSION FTG,EPDM</t>
  </si>
  <si>
    <t>Metal tubing</t>
  </si>
  <si>
    <t>Stainless steel</t>
  </si>
  <si>
    <t>Tube Fitting, Reducer, 1/16 in. x 1/8 in. Tube OD</t>
  </si>
  <si>
    <t>SS-100-R-2</t>
  </si>
  <si>
    <t>pH bulkhead</t>
  </si>
  <si>
    <t>pCO2 debug bulkhead</t>
  </si>
  <si>
    <t>1/8" tube push in fittings 90 deg angle</t>
  </si>
  <si>
    <t>MCIL8FSS</t>
  </si>
  <si>
    <t>Ocean Innovations</t>
  </si>
  <si>
    <t>Subconn bulkhead connector</t>
  </si>
  <si>
    <t>Subconn cable</t>
  </si>
  <si>
    <t>PU</t>
  </si>
  <si>
    <t>Norprene Tubing</t>
  </si>
  <si>
    <t>Neoprene</t>
  </si>
  <si>
    <t>1/4" OD</t>
  </si>
  <si>
    <t>Lure lok fittings</t>
  </si>
  <si>
    <t>Screw in hydrophobic filters</t>
  </si>
  <si>
    <t>Syringe filters</t>
  </si>
  <si>
    <t>Cole Parmer</t>
  </si>
  <si>
    <t>AA Battery holder</t>
  </si>
  <si>
    <t>AA Lithium cell 3.6 V</t>
  </si>
  <si>
    <t>MBARI</t>
  </si>
  <si>
    <t>PTFE</t>
  </si>
  <si>
    <t>25mm</t>
  </si>
  <si>
    <t>EW-02915-20</t>
  </si>
  <si>
    <t>Box of 100 filters, 7 needed per pCO2 system</t>
  </si>
  <si>
    <t>MCBH8M SS</t>
  </si>
  <si>
    <t>Honeywell Durafet II pH Electrode</t>
  </si>
  <si>
    <t>Tubing adapters</t>
  </si>
  <si>
    <t>PP</t>
  </si>
  <si>
    <t>3/16"</t>
  </si>
  <si>
    <t>Pack of $25</t>
  </si>
  <si>
    <t>GORE PROTECTIVE VENT</t>
  </si>
  <si>
    <t>Gore</t>
  </si>
  <si>
    <t xml:space="preserve">PMF100320 </t>
  </si>
  <si>
    <t>Polyamide</t>
  </si>
  <si>
    <t>Payload box</t>
  </si>
  <si>
    <t>Solar Panel Spacers</t>
  </si>
  <si>
    <t>Swagelok 1/8" Tee</t>
  </si>
  <si>
    <t>Swagelok 1/8" Adapter</t>
  </si>
  <si>
    <t>1/8?</t>
  </si>
  <si>
    <t>1/8" tubing to 1/4" male NPT</t>
  </si>
  <si>
    <t>SS-200-3TTF</t>
  </si>
  <si>
    <t>Single Scale Pressure Gauge with 304 Stainless Steel Case, 1/8 NPT Male Center Back Connection, 1-1/2" Dial</t>
  </si>
  <si>
    <t>40565K52</t>
  </si>
  <si>
    <t>1/8" tubing tee, with 1/8" Female NPT branch for the pressure gauge</t>
  </si>
  <si>
    <t>Pressure Gauge</t>
  </si>
  <si>
    <t>SS-200-1-4</t>
  </si>
  <si>
    <t>Smooth-Bore Seamless 316 Stainless Steel Tubing, 1/8" OD, 0.02" Wall Thickness</t>
  </si>
  <si>
    <t>1 ft</t>
  </si>
  <si>
    <t>89785K811</t>
  </si>
  <si>
    <t>Payload gas connection/penetration</t>
  </si>
  <si>
    <t>Primary Lithium thionyl chloride Battery: AA Size 3.6V 2400 mAh (ER14505, non-Rechargeable, 8.64Wh, 100mA rate) - UN 38.3 Passed</t>
  </si>
  <si>
    <t>AA</t>
  </si>
  <si>
    <t>LM-ER14505</t>
  </si>
  <si>
    <t>Battery Space</t>
  </si>
  <si>
    <t>Battery holder: 2 x "AA" Battery Holder With 6" 26AWG Wire Leads ( 2P) - RoHS Compliance (BC2AA)</t>
  </si>
  <si>
    <t>BC2AA</t>
  </si>
  <si>
    <t>Plastic with copper Faceplate</t>
  </si>
  <si>
    <t>Wetlabs</t>
  </si>
  <si>
    <t>Subconn</t>
  </si>
  <si>
    <t>Plastic</t>
  </si>
  <si>
    <t>pCO2 Air intake/vent mast parts</t>
  </si>
  <si>
    <t>pCO2 Equilibrator parts</t>
  </si>
  <si>
    <t>BB2FL-MBC (470,650,CHL)(5,5,50)</t>
  </si>
  <si>
    <t>FAS-015057</t>
  </si>
  <si>
    <t>pH plumbing manifold</t>
  </si>
  <si>
    <t>EW-45518-08</t>
  </si>
  <si>
    <t>Soda Lime</t>
  </si>
  <si>
    <t>Alfa Asesar</t>
  </si>
  <si>
    <t>L05454-0B</t>
  </si>
  <si>
    <t>L05454 Molecular sieves, 4A, -8+12 (ca 2mm) beads, this is enough volume for many pCO2 systems</t>
  </si>
  <si>
    <t>44786 Soda lime, indicating, this is enough volume for many pCO2 systems</t>
  </si>
  <si>
    <t>44786-36</t>
  </si>
  <si>
    <t>Molecular Sieve</t>
  </si>
  <si>
    <t>Drying chamber</t>
  </si>
  <si>
    <t>Nafion Tubing</t>
  </si>
  <si>
    <t>Pushin fittings</t>
  </si>
  <si>
    <t>Voltage regulator</t>
  </si>
  <si>
    <t>Digikey</t>
  </si>
  <si>
    <t>102-1709-ND</t>
  </si>
  <si>
    <t xml:space="preserve"> Linear Regulator Replacement DC DC Converter 1 Output 5V 500mA 6.5V - 32V Input, also buy needed components see spec</t>
  </si>
  <si>
    <t>Hose clamps</t>
  </si>
  <si>
    <t>Plastic Nylon</t>
  </si>
  <si>
    <t xml:space="preserve">5246K52 </t>
  </si>
  <si>
    <t>Easy-Install Single Snap-Grip Clamp for Firm Hose and Tube, 15/64" - 17/64" ID</t>
  </si>
  <si>
    <t>Cgrid 2 pin connector</t>
  </si>
  <si>
    <t>Cgrid 3 pin connector</t>
  </si>
  <si>
    <t>1/4"</t>
  </si>
  <si>
    <t>Pushin Tee</t>
  </si>
  <si>
    <t>5779K31</t>
  </si>
  <si>
    <t>Push-to-Connect Tube Fitting for Air, Tee Connector, for 1/8" Tube OD</t>
  </si>
  <si>
    <t>1/8"&amp;1/4"</t>
  </si>
  <si>
    <t xml:space="preserve"> 5779K667 </t>
  </si>
  <si>
    <t>Push-to-Connect Tube Fitting for Air, Inline Tee Reducer, for 1/4" x 1/8" Tube OD</t>
  </si>
  <si>
    <t>NEMA Size TBD</t>
  </si>
  <si>
    <t>PEEK</t>
  </si>
  <si>
    <t>XP-348</t>
  </si>
  <si>
    <t>1/4" NPT</t>
  </si>
  <si>
    <t>IDEX</t>
  </si>
  <si>
    <t>U-500-01</t>
  </si>
  <si>
    <t>NPT Adapter Body PEEK 1/4 NPT Male x 1/4-28 Female</t>
  </si>
  <si>
    <t>Cgrid 3 pin plug</t>
  </si>
  <si>
    <t>Cgrid 4 pin plug</t>
  </si>
  <si>
    <t>Cgrid 5 pin plug</t>
  </si>
  <si>
    <t>Old price, not sure if Premier Safety has these?</t>
  </si>
  <si>
    <t>1 m</t>
  </si>
  <si>
    <t>MCIL8M to MCIL8F</t>
  </si>
  <si>
    <t>1/8" NPT</t>
  </si>
  <si>
    <t>EW-45505-86</t>
  </si>
  <si>
    <t>Two needed for drying chamber? Package of 25</t>
  </si>
  <si>
    <t>Push-to-Connect Tube Fitting for Air, Straight Adapter, for 1/8" Tube OD x 1/8 NPT Male</t>
  </si>
  <si>
    <t xml:space="preserve">5779K102 </t>
  </si>
  <si>
    <t>6" long with luerlock female on both ends, length could be longer depending on size of drying chamber?</t>
  </si>
  <si>
    <t>EW-06410-02</t>
  </si>
  <si>
    <t>Cole-Parmer Tubing, 1/8"ID x 1/4"OD, 50 ft/pack, more than enough for multiple CO2 systems</t>
  </si>
  <si>
    <t xml:space="preserve">5779K281 </t>
  </si>
  <si>
    <t>Push-to-Connect Tube Fitting for Air, 90 Degree Swivel Elbow, 1/8" Tube x 10-32 Thread Male Pipe</t>
  </si>
  <si>
    <t>Stainless Steel?</t>
  </si>
  <si>
    <t>Might need modifications, for pH board?</t>
  </si>
  <si>
    <t>Note: this does not include the price of the machined, 3D printed parts or parts with unknown cost.</t>
  </si>
  <si>
    <t>TBD, not sure what you will use?</t>
  </si>
  <si>
    <t>2m long, MCIL8M to MCIL6F</t>
  </si>
  <si>
    <t>Bulkhead connector</t>
  </si>
  <si>
    <t>MCBH8FSS for science payload</t>
  </si>
  <si>
    <t>MCBH8FSS</t>
  </si>
  <si>
    <t>3/8" Pipe</t>
  </si>
  <si>
    <t>Molex cgrid contact pins male</t>
  </si>
  <si>
    <t>Molex cgrid contact pins female</t>
  </si>
  <si>
    <t>CONN SOCKET 22-24AWG CRIMP GOLD</t>
  </si>
  <si>
    <t>WM2512-ND</t>
  </si>
  <si>
    <t>WM2900-ND</t>
  </si>
  <si>
    <t>CONN HOUSING 2POS .100 W/LATCH</t>
  </si>
  <si>
    <t>WM2901-ND</t>
  </si>
  <si>
    <t>CONN HOUSING 3POS .100 W/LATCH</t>
  </si>
  <si>
    <t>CONN HOUSING 4POS .100 W/LATCH</t>
  </si>
  <si>
    <t>WM2902-ND</t>
  </si>
  <si>
    <t>CONN HOUSING MALE 3POS .100</t>
  </si>
  <si>
    <t>WM2534-ND</t>
  </si>
  <si>
    <t>WM2903-ND</t>
  </si>
  <si>
    <t>CONN HOUSING 5POS .100 W/LATCH</t>
  </si>
  <si>
    <t>1/16"</t>
  </si>
  <si>
    <t>CONN PIN 22-24AWG CRIMP GOLD</t>
  </si>
  <si>
    <t>WM2515-ND</t>
  </si>
  <si>
    <t>Upchurch Adapter</t>
  </si>
  <si>
    <t>Cgrid 4 pin connector</t>
  </si>
  <si>
    <t>Cgrid 3 pin receptacle</t>
  </si>
  <si>
    <t>Eco Puck parts</t>
  </si>
  <si>
    <t>Fluorometer</t>
  </si>
  <si>
    <t>Eco Puck cable</t>
  </si>
  <si>
    <t>=Expected long lead items</t>
  </si>
  <si>
    <t>MBARI pH PCB</t>
  </si>
  <si>
    <t>Non-porous acrylic or equivalent</t>
  </si>
  <si>
    <t>MBARI pCO2 Valve Block exhaust side</t>
  </si>
  <si>
    <t>MBARI pCO2 Valve Block intake side</t>
  </si>
  <si>
    <t>Valve block oring</t>
  </si>
  <si>
    <t>Buna N 70 Durometer</t>
  </si>
  <si>
    <t xml:space="preserve">4679T254 </t>
  </si>
  <si>
    <t>Oil-Resistant Mil. Spec. Buna-N O-Ring, 1/8 Fractional Width, Dash No. 217,-65° to 275°F, pack of 25, one needed per pCO2 system</t>
  </si>
  <si>
    <t>Oring for pH housing</t>
  </si>
  <si>
    <t>Buna N 70 Duro</t>
  </si>
  <si>
    <t>5018T22</t>
  </si>
  <si>
    <t>Oil-Resistant Buna-N O-Ring, 3/32 Fractional Width, Dash Number 151, pack of 50, one needed per pH sensor, size might change with mods</t>
  </si>
  <si>
    <t>Oring</t>
  </si>
  <si>
    <t>Buna N, 70 Duro</t>
  </si>
  <si>
    <t>Equilibrator filter block</t>
  </si>
  <si>
    <t>Equilibrator mast cap</t>
  </si>
  <si>
    <t>Equilibrator mast</t>
  </si>
  <si>
    <t>Filter block</t>
  </si>
  <si>
    <t>Equilibrator block</t>
  </si>
  <si>
    <t xml:space="preserve">9452K79 </t>
  </si>
  <si>
    <t>Oil-Resistant Buna-N O-Ring, 1/16 Fractional Width, Dash Number 025, pack of 100, one needed per pCO2 system</t>
  </si>
  <si>
    <t>Odor-Resistant Polyethylene Tubing for Water, 3/8" ID, 1/2" OD</t>
  </si>
  <si>
    <t>Odor-Resistant Plastic Barbed Tube Fitting for Air and Water, 90 Degree Elbow for 3/8" Tube ID, pack of 5, ~5 needed per pCO2 system</t>
  </si>
  <si>
    <t>Odor-Resistant Plastic Barbed Tube Fitting for Air and Water, Elbow, 3/8" Tube ID x 3/8 NPT Male, pack of 5, 2 needed per pCO2 system</t>
  </si>
  <si>
    <t>Valve</t>
  </si>
  <si>
    <t>Standard valve</t>
  </si>
  <si>
    <t>Push-to-Connect Tube Fitting for Air, Straight Adapter, for 1/8" Tube OD x 10-32 Thread Male</t>
  </si>
  <si>
    <t>Push-to-Connect Tube Fitting for Air, Straight Adapter, for 1/4" Tube OD x 10-32 Thread Male</t>
  </si>
  <si>
    <t>Check valve for fill side of std tank</t>
  </si>
  <si>
    <t>Flangeless Fitting Natural, Short, PEEK, 1/4-28 Flat-Bottom, for 1/8" OD</t>
  </si>
  <si>
    <t>List of parts to build one SV2 style MBARI pCO2 payload with MBARI pH and Wetlabs Ecopuck</t>
  </si>
  <si>
    <t>High resolution 3D print, non-porous to gas/water, ideally clear plastic.</t>
  </si>
  <si>
    <t>CuNi 90/10</t>
  </si>
  <si>
    <t>Pipe purchased from Alaskan Copper and Brass, 90/10 CuNi, machine 3/8" NPT pipe thread on one end</t>
  </si>
  <si>
    <t>Eco Puck clamp</t>
  </si>
  <si>
    <t>Eco Puck clamp nut</t>
  </si>
  <si>
    <t>3D print out of black, tough, strong, durable plastic</t>
  </si>
  <si>
    <t>Hose Clamp</t>
  </si>
  <si>
    <t>Size TBD</t>
  </si>
  <si>
    <t>Copper foil tape</t>
  </si>
  <si>
    <t>Cu</t>
  </si>
  <si>
    <t>76555A725</t>
  </si>
  <si>
    <t>2"</t>
  </si>
  <si>
    <t>18 feet</t>
  </si>
  <si>
    <t>Conductive Copper Foil Electrical Tape, Nonconductive Adhesive, 2" Wide, 18 Feet Long. Only 12" needed per Ecopuck.</t>
  </si>
  <si>
    <t>Will require some additional drilling and tapping of holes during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</si>
</sst>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5" fillId="0" borderId="1" xfId="1" applyFont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/>
    <xf numFmtId="164" fontId="0" fillId="0" borderId="1" xfId="0" applyNumberFormat="1" applyBorder="1"/>
    <xf numFmtId="0" fontId="0" fillId="0" borderId="9" xfId="0" applyFill="1" applyBorder="1"/>
    <xf numFmtId="0" fontId="0" fillId="0" borderId="1" xfId="0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0" fillId="0" borderId="1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6" fillId="2" borderId="3" xfId="2" applyBorder="1"/>
    <xf numFmtId="164" fontId="6" fillId="2" borderId="3" xfId="2" applyNumberFormat="1" applyBorder="1"/>
    <xf numFmtId="0" fontId="6" fillId="2" borderId="1" xfId="2" applyBorder="1"/>
    <xf numFmtId="164" fontId="6" fillId="2" borderId="1" xfId="2" applyNumberFormat="1" applyBorder="1"/>
    <xf numFmtId="0" fontId="3" fillId="0" borderId="7" xfId="0" applyFont="1" applyBorder="1"/>
    <xf numFmtId="164" fontId="3" fillId="0" borderId="8" xfId="0" applyNumberFormat="1" applyFont="1" applyBorder="1"/>
    <xf numFmtId="0" fontId="3" fillId="0" borderId="0" xfId="0" applyFont="1"/>
    <xf numFmtId="0" fontId="0" fillId="0" borderId="0" xfId="0" quotePrefix="1"/>
    <xf numFmtId="164" fontId="0" fillId="0" borderId="1" xfId="0" applyNumberFormat="1" applyBorder="1" applyAlignment="1">
      <alignment horizontal="right"/>
    </xf>
    <xf numFmtId="0" fontId="7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Border="1" applyAlignment="1"/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tabSelected="1" workbookViewId="0">
      <selection activeCell="M100" sqref="M100"/>
    </sheetView>
  </sheetViews>
  <sheetFormatPr defaultRowHeight="15" x14ac:dyDescent="0.25"/>
  <cols>
    <col min="1" max="1" width="36.7109375" bestFit="1" customWidth="1"/>
    <col min="2" max="2" width="30.5703125" bestFit="1" customWidth="1"/>
    <col min="6" max="6" width="9.85546875" bestFit="1" customWidth="1"/>
    <col min="7" max="7" width="9.85546875" customWidth="1"/>
    <col min="8" max="8" width="30.28515625" bestFit="1" customWidth="1"/>
    <col min="9" max="9" width="23.85546875" customWidth="1"/>
    <col min="10" max="10" width="126.5703125" bestFit="1" customWidth="1"/>
  </cols>
  <sheetData>
    <row r="1" spans="1:10" x14ac:dyDescent="0.25">
      <c r="A1" s="22" t="s">
        <v>284</v>
      </c>
    </row>
    <row r="2" spans="1:10" ht="15.75" thickBot="1" x14ac:dyDescent="0.3">
      <c r="A2" s="5"/>
      <c r="B2" s="5" t="s">
        <v>8</v>
      </c>
      <c r="C2" s="5" t="s">
        <v>2</v>
      </c>
      <c r="D2" s="5" t="s">
        <v>4</v>
      </c>
      <c r="E2" s="5" t="s">
        <v>3</v>
      </c>
      <c r="F2" s="5" t="s">
        <v>79</v>
      </c>
      <c r="G2" s="5" t="s">
        <v>80</v>
      </c>
      <c r="H2" s="5" t="s">
        <v>5</v>
      </c>
      <c r="I2" s="5" t="s">
        <v>22</v>
      </c>
      <c r="J2" s="5" t="s">
        <v>6</v>
      </c>
    </row>
    <row r="3" spans="1:10" ht="15.75" thickBot="1" x14ac:dyDescent="0.3">
      <c r="A3" s="26" t="s">
        <v>166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x14ac:dyDescent="0.25">
      <c r="A4" s="16" t="s">
        <v>0</v>
      </c>
      <c r="B4" s="16" t="s">
        <v>16</v>
      </c>
      <c r="C4" s="16" t="s">
        <v>10</v>
      </c>
      <c r="D4" s="16" t="s">
        <v>10</v>
      </c>
      <c r="E4" s="16">
        <v>1</v>
      </c>
      <c r="F4" s="17">
        <v>0</v>
      </c>
      <c r="G4" s="17">
        <f>E4*F4</f>
        <v>0</v>
      </c>
      <c r="H4" s="16" t="s">
        <v>9</v>
      </c>
      <c r="I4" s="16"/>
      <c r="J4" s="16"/>
    </row>
    <row r="5" spans="1:10" x14ac:dyDescent="0.25">
      <c r="A5" s="18" t="s">
        <v>272</v>
      </c>
      <c r="B5" s="18" t="s">
        <v>17</v>
      </c>
      <c r="C5" s="18" t="s">
        <v>10</v>
      </c>
      <c r="D5" s="18" t="s">
        <v>10</v>
      </c>
      <c r="E5" s="18">
        <v>1</v>
      </c>
      <c r="F5" s="19">
        <v>0</v>
      </c>
      <c r="G5" s="19">
        <f t="shared" ref="G5:G106" si="0">E5*F5</f>
        <v>0</v>
      </c>
      <c r="H5" s="18" t="s">
        <v>12</v>
      </c>
      <c r="I5" s="18"/>
      <c r="J5" s="18"/>
    </row>
    <row r="6" spans="1:10" x14ac:dyDescent="0.25">
      <c r="A6" s="18" t="s">
        <v>1</v>
      </c>
      <c r="B6" s="18" t="s">
        <v>286</v>
      </c>
      <c r="C6" s="18" t="s">
        <v>229</v>
      </c>
      <c r="D6" s="18"/>
      <c r="E6" s="18">
        <v>2</v>
      </c>
      <c r="F6" s="19">
        <v>0</v>
      </c>
      <c r="G6" s="19">
        <f t="shared" si="0"/>
        <v>0</v>
      </c>
      <c r="H6" s="18" t="s">
        <v>12</v>
      </c>
      <c r="I6" s="18"/>
      <c r="J6" s="18" t="s">
        <v>287</v>
      </c>
    </row>
    <row r="7" spans="1:10" x14ac:dyDescent="0.25">
      <c r="A7" s="18" t="s">
        <v>270</v>
      </c>
      <c r="B7" s="18" t="s">
        <v>53</v>
      </c>
      <c r="C7" s="18" t="s">
        <v>10</v>
      </c>
      <c r="D7" s="18" t="s">
        <v>10</v>
      </c>
      <c r="E7" s="18">
        <v>1</v>
      </c>
      <c r="F7" s="19">
        <v>0</v>
      </c>
      <c r="G7" s="19">
        <f t="shared" si="0"/>
        <v>0</v>
      </c>
      <c r="H7" s="18" t="s">
        <v>12</v>
      </c>
      <c r="I7" s="18"/>
      <c r="J7" s="18"/>
    </row>
    <row r="8" spans="1:10" x14ac:dyDescent="0.25">
      <c r="A8" s="18" t="s">
        <v>269</v>
      </c>
      <c r="B8" s="18" t="s">
        <v>53</v>
      </c>
      <c r="C8" s="18"/>
      <c r="D8" s="18"/>
      <c r="E8" s="18">
        <v>1</v>
      </c>
      <c r="F8" s="19">
        <v>0</v>
      </c>
      <c r="G8" s="19">
        <v>0</v>
      </c>
      <c r="H8" s="18" t="s">
        <v>12</v>
      </c>
      <c r="I8" s="18"/>
      <c r="J8" s="18"/>
    </row>
    <row r="9" spans="1:10" x14ac:dyDescent="0.25">
      <c r="A9" s="18" t="s">
        <v>268</v>
      </c>
      <c r="B9" s="18" t="s">
        <v>255</v>
      </c>
      <c r="C9" s="18" t="s">
        <v>10</v>
      </c>
      <c r="D9" s="18" t="s">
        <v>10</v>
      </c>
      <c r="E9" s="18">
        <v>1</v>
      </c>
      <c r="F9" s="19">
        <v>0</v>
      </c>
      <c r="G9" s="19">
        <f t="shared" si="0"/>
        <v>0</v>
      </c>
      <c r="H9" s="16" t="s">
        <v>9</v>
      </c>
      <c r="I9" s="18"/>
      <c r="J9" s="18" t="s">
        <v>285</v>
      </c>
    </row>
    <row r="10" spans="1:10" x14ac:dyDescent="0.25">
      <c r="A10" s="1" t="s">
        <v>266</v>
      </c>
      <c r="B10" s="1" t="s">
        <v>267</v>
      </c>
      <c r="C10" s="1">
        <v>-25</v>
      </c>
      <c r="D10" s="1"/>
      <c r="E10" s="1">
        <v>1</v>
      </c>
      <c r="F10" s="1">
        <v>7.43</v>
      </c>
      <c r="G10" s="1">
        <f t="shared" si="0"/>
        <v>7.43</v>
      </c>
      <c r="H10" s="1" t="s">
        <v>37</v>
      </c>
      <c r="I10" s="1" t="s">
        <v>273</v>
      </c>
      <c r="J10" s="1" t="s">
        <v>274</v>
      </c>
    </row>
    <row r="11" spans="1:10" x14ac:dyDescent="0.25">
      <c r="A11" s="1" t="s">
        <v>54</v>
      </c>
      <c r="B11" s="1"/>
      <c r="C11" s="1"/>
      <c r="D11" s="1"/>
      <c r="E11" s="1"/>
      <c r="F11" s="8"/>
      <c r="G11" s="8">
        <f t="shared" si="0"/>
        <v>0</v>
      </c>
      <c r="H11" s="1"/>
      <c r="I11" s="1"/>
      <c r="J11" s="1" t="s">
        <v>66</v>
      </c>
    </row>
    <row r="12" spans="1:10" x14ac:dyDescent="0.25">
      <c r="A12" s="1" t="s">
        <v>247</v>
      </c>
      <c r="B12" s="1" t="s">
        <v>199</v>
      </c>
      <c r="C12" s="1" t="s">
        <v>201</v>
      </c>
      <c r="D12" s="1"/>
      <c r="E12" s="1">
        <v>1</v>
      </c>
      <c r="F12" s="8">
        <v>10.86</v>
      </c>
      <c r="G12" s="8">
        <f t="shared" si="0"/>
        <v>10.86</v>
      </c>
      <c r="H12" s="1" t="s">
        <v>202</v>
      </c>
      <c r="I12" s="1" t="s">
        <v>203</v>
      </c>
      <c r="J12" s="1" t="s">
        <v>204</v>
      </c>
    </row>
    <row r="13" spans="1:10" x14ac:dyDescent="0.25">
      <c r="A13" s="1" t="s">
        <v>73</v>
      </c>
      <c r="B13" s="1" t="s">
        <v>11</v>
      </c>
      <c r="C13" s="1"/>
      <c r="D13" s="1"/>
      <c r="E13" s="1"/>
      <c r="F13" s="8"/>
      <c r="G13" s="8">
        <f t="shared" si="0"/>
        <v>0</v>
      </c>
      <c r="H13" s="1"/>
      <c r="I13" s="1"/>
      <c r="J13" s="1"/>
    </row>
    <row r="14" spans="1:10" ht="15.75" thickBo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5.75" thickBot="1" x14ac:dyDescent="0.3">
      <c r="A15" s="26" t="s">
        <v>165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16" t="s">
        <v>271</v>
      </c>
      <c r="B16" s="16" t="s">
        <v>17</v>
      </c>
      <c r="C16" s="16" t="s">
        <v>10</v>
      </c>
      <c r="D16" s="16" t="s">
        <v>10</v>
      </c>
      <c r="E16" s="16">
        <v>1</v>
      </c>
      <c r="F16" s="17"/>
      <c r="G16" s="17">
        <f t="shared" si="0"/>
        <v>0</v>
      </c>
      <c r="H16" s="16" t="s">
        <v>12</v>
      </c>
      <c r="I16" s="16"/>
      <c r="J16" s="16"/>
    </row>
    <row r="17" spans="1:10" x14ac:dyDescent="0.25">
      <c r="A17" s="18" t="s">
        <v>18</v>
      </c>
      <c r="B17" s="18" t="s">
        <v>17</v>
      </c>
      <c r="C17" s="18" t="s">
        <v>10</v>
      </c>
      <c r="D17" s="18" t="s">
        <v>10</v>
      </c>
      <c r="E17" s="18">
        <v>2</v>
      </c>
      <c r="F17" s="19"/>
      <c r="G17" s="19">
        <f t="shared" si="0"/>
        <v>0</v>
      </c>
      <c r="H17" s="18" t="s">
        <v>12</v>
      </c>
      <c r="I17" s="18"/>
      <c r="J17" s="18"/>
    </row>
    <row r="18" spans="1:10" x14ac:dyDescent="0.25">
      <c r="A18" s="1" t="s">
        <v>73</v>
      </c>
      <c r="B18" s="1" t="s">
        <v>11</v>
      </c>
      <c r="C18" s="1"/>
      <c r="D18" s="1"/>
      <c r="E18" s="1"/>
      <c r="F18" s="8"/>
      <c r="G18" s="8">
        <f t="shared" si="0"/>
        <v>0</v>
      </c>
      <c r="H18" s="1"/>
      <c r="I18" s="1"/>
      <c r="J18" s="1"/>
    </row>
    <row r="19" spans="1:10" ht="15.75" thickBo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15.75" thickBot="1" x14ac:dyDescent="0.3">
      <c r="A20" s="26" t="s">
        <v>30</v>
      </c>
      <c r="B20" s="27"/>
      <c r="C20" s="27"/>
      <c r="D20" s="27"/>
      <c r="E20" s="27"/>
      <c r="F20" s="27"/>
      <c r="G20" s="27"/>
      <c r="H20" s="27"/>
      <c r="I20" s="27"/>
      <c r="J20" s="28"/>
    </row>
    <row r="21" spans="1:10" x14ac:dyDescent="0.25">
      <c r="A21" s="6" t="s">
        <v>130</v>
      </c>
      <c r="B21" s="6"/>
      <c r="C21" s="6"/>
      <c r="D21" s="6"/>
      <c r="E21" s="6">
        <v>1</v>
      </c>
      <c r="F21" s="7">
        <v>479.52</v>
      </c>
      <c r="G21" s="7">
        <f t="shared" si="0"/>
        <v>479.52</v>
      </c>
      <c r="H21" s="6" t="s">
        <v>78</v>
      </c>
      <c r="I21" s="6" t="s">
        <v>75</v>
      </c>
      <c r="J21" s="6" t="s">
        <v>74</v>
      </c>
    </row>
    <row r="22" spans="1:10" x14ac:dyDescent="0.25">
      <c r="A22" s="1" t="s">
        <v>77</v>
      </c>
      <c r="B22" s="1"/>
      <c r="C22" s="1"/>
      <c r="D22" s="1"/>
      <c r="E22" s="1">
        <v>1</v>
      </c>
      <c r="F22" s="8">
        <v>351.38</v>
      </c>
      <c r="G22" s="8">
        <f t="shared" si="0"/>
        <v>351.38</v>
      </c>
      <c r="H22" s="1" t="s">
        <v>78</v>
      </c>
      <c r="I22" s="1" t="s">
        <v>76</v>
      </c>
      <c r="J22" s="1" t="s">
        <v>208</v>
      </c>
    </row>
    <row r="23" spans="1:10" x14ac:dyDescent="0.25">
      <c r="A23" s="18" t="s">
        <v>32</v>
      </c>
      <c r="B23" s="18" t="s">
        <v>17</v>
      </c>
      <c r="C23" s="18"/>
      <c r="D23" s="18"/>
      <c r="E23" s="18">
        <v>1</v>
      </c>
      <c r="F23" s="19"/>
      <c r="G23" s="19">
        <f t="shared" si="0"/>
        <v>0</v>
      </c>
      <c r="H23" s="18" t="s">
        <v>12</v>
      </c>
      <c r="I23" s="18"/>
      <c r="J23" s="18" t="s">
        <v>222</v>
      </c>
    </row>
    <row r="24" spans="1:10" x14ac:dyDescent="0.25">
      <c r="A24" s="18" t="s">
        <v>31</v>
      </c>
      <c r="B24" s="18" t="s">
        <v>17</v>
      </c>
      <c r="C24" s="18"/>
      <c r="D24" s="18"/>
      <c r="E24" s="18">
        <v>1</v>
      </c>
      <c r="F24" s="19"/>
      <c r="G24" s="19">
        <f t="shared" si="0"/>
        <v>0</v>
      </c>
      <c r="H24" s="18" t="s">
        <v>12</v>
      </c>
      <c r="I24" s="18"/>
      <c r="J24" s="18" t="s">
        <v>222</v>
      </c>
    </row>
    <row r="25" spans="1:10" x14ac:dyDescent="0.25">
      <c r="A25" s="18" t="s">
        <v>169</v>
      </c>
      <c r="B25" s="18" t="s">
        <v>17</v>
      </c>
      <c r="C25" s="18"/>
      <c r="D25" s="18"/>
      <c r="E25" s="18">
        <v>1</v>
      </c>
      <c r="F25" s="19"/>
      <c r="G25" s="19">
        <f t="shared" si="0"/>
        <v>0</v>
      </c>
      <c r="H25" s="18" t="s">
        <v>12</v>
      </c>
      <c r="I25" s="18"/>
      <c r="J25" s="18"/>
    </row>
    <row r="26" spans="1:10" x14ac:dyDescent="0.25">
      <c r="A26" s="1" t="s">
        <v>262</v>
      </c>
      <c r="B26" s="1" t="s">
        <v>263</v>
      </c>
      <c r="C26" s="1">
        <v>-151</v>
      </c>
      <c r="D26" s="1"/>
      <c r="E26" s="1">
        <v>1</v>
      </c>
      <c r="F26" s="8">
        <v>11.34</v>
      </c>
      <c r="G26" s="8">
        <f t="shared" si="0"/>
        <v>11.34</v>
      </c>
      <c r="H26" s="1" t="s">
        <v>37</v>
      </c>
      <c r="I26" s="1" t="s">
        <v>264</v>
      </c>
      <c r="J26" s="1" t="s">
        <v>265</v>
      </c>
    </row>
    <row r="27" spans="1:10" x14ac:dyDescent="0.25">
      <c r="A27" s="1" t="s">
        <v>112</v>
      </c>
      <c r="B27" s="1" t="s">
        <v>42</v>
      </c>
      <c r="C27" s="1"/>
      <c r="D27" s="1"/>
      <c r="E27" s="1">
        <v>1</v>
      </c>
      <c r="F27" s="8"/>
      <c r="G27" s="8">
        <f t="shared" si="0"/>
        <v>0</v>
      </c>
      <c r="H27" s="1" t="s">
        <v>111</v>
      </c>
      <c r="I27" s="1" t="s">
        <v>129</v>
      </c>
      <c r="J27" s="1"/>
    </row>
    <row r="28" spans="1:10" x14ac:dyDescent="0.25">
      <c r="A28" s="1" t="s">
        <v>40</v>
      </c>
      <c r="B28" s="1" t="s">
        <v>39</v>
      </c>
      <c r="C28" s="1" t="s">
        <v>7</v>
      </c>
      <c r="D28" s="1" t="s">
        <v>10</v>
      </c>
      <c r="E28" s="1">
        <v>1</v>
      </c>
      <c r="F28" s="8">
        <v>13.92</v>
      </c>
      <c r="G28" s="8">
        <f t="shared" si="0"/>
        <v>13.92</v>
      </c>
      <c r="H28" s="1" t="s">
        <v>37</v>
      </c>
      <c r="I28" s="1" t="s">
        <v>33</v>
      </c>
      <c r="J28" s="1" t="s">
        <v>277</v>
      </c>
    </row>
    <row r="29" spans="1:10" x14ac:dyDescent="0.25">
      <c r="A29" s="1" t="s">
        <v>34</v>
      </c>
      <c r="B29" s="1" t="s">
        <v>39</v>
      </c>
      <c r="C29" s="1" t="s">
        <v>7</v>
      </c>
      <c r="D29" s="1" t="s">
        <v>10</v>
      </c>
      <c r="E29" s="1">
        <v>1</v>
      </c>
      <c r="F29" s="8">
        <v>10.74</v>
      </c>
      <c r="G29" s="8">
        <f t="shared" si="0"/>
        <v>10.74</v>
      </c>
      <c r="H29" s="1" t="s">
        <v>37</v>
      </c>
      <c r="I29" s="1" t="s">
        <v>35</v>
      </c>
      <c r="J29" s="1" t="s">
        <v>276</v>
      </c>
    </row>
    <row r="30" spans="1:10" x14ac:dyDescent="0.25">
      <c r="A30" s="1" t="s">
        <v>36</v>
      </c>
      <c r="B30" s="1" t="s">
        <v>39</v>
      </c>
      <c r="C30" s="1" t="s">
        <v>7</v>
      </c>
      <c r="D30" s="1" t="s">
        <v>38</v>
      </c>
      <c r="E30" s="1">
        <v>5</v>
      </c>
      <c r="F30" s="8">
        <v>14.4</v>
      </c>
      <c r="G30" s="8">
        <f t="shared" si="0"/>
        <v>72</v>
      </c>
      <c r="H30" s="1" t="s">
        <v>37</v>
      </c>
      <c r="I30" s="1" t="s">
        <v>41</v>
      </c>
      <c r="J30" s="1" t="s">
        <v>275</v>
      </c>
    </row>
    <row r="31" spans="1:10" x14ac:dyDescent="0.25">
      <c r="A31" s="18" t="s">
        <v>113</v>
      </c>
      <c r="B31" s="18" t="s">
        <v>114</v>
      </c>
      <c r="C31" s="18"/>
      <c r="D31" s="18" t="s">
        <v>209</v>
      </c>
      <c r="E31" s="18">
        <v>1</v>
      </c>
      <c r="F31" s="19"/>
      <c r="G31" s="19"/>
      <c r="H31" s="18" t="s">
        <v>111</v>
      </c>
      <c r="I31" s="18"/>
      <c r="J31" s="18" t="s">
        <v>210</v>
      </c>
    </row>
    <row r="32" spans="1:10" x14ac:dyDescent="0.25">
      <c r="A32" s="1" t="s">
        <v>254</v>
      </c>
      <c r="B32" s="1"/>
      <c r="C32" s="1"/>
      <c r="D32" s="1"/>
      <c r="E32" s="1">
        <v>1</v>
      </c>
      <c r="F32" s="8"/>
      <c r="G32" s="8">
        <f>E32*F32</f>
        <v>0</v>
      </c>
      <c r="H32" s="1" t="s">
        <v>124</v>
      </c>
      <c r="I32" s="1"/>
      <c r="J32" s="1"/>
    </row>
    <row r="33" spans="1:10" x14ac:dyDescent="0.25">
      <c r="A33" s="1" t="s">
        <v>122</v>
      </c>
      <c r="B33" s="1"/>
      <c r="C33" s="1" t="s">
        <v>156</v>
      </c>
      <c r="D33" s="1"/>
      <c r="E33" s="1">
        <v>1</v>
      </c>
      <c r="F33" s="8">
        <v>0.89</v>
      </c>
      <c r="G33" s="8">
        <f>E33*F33</f>
        <v>0.89</v>
      </c>
      <c r="H33" s="1" t="s">
        <v>158</v>
      </c>
      <c r="I33" s="1" t="s">
        <v>160</v>
      </c>
      <c r="J33" s="1" t="s">
        <v>159</v>
      </c>
    </row>
    <row r="34" spans="1:10" x14ac:dyDescent="0.25">
      <c r="A34" s="1" t="s">
        <v>123</v>
      </c>
      <c r="B34" s="1"/>
      <c r="C34" s="1" t="s">
        <v>156</v>
      </c>
      <c r="D34" s="1"/>
      <c r="E34" s="1">
        <v>2</v>
      </c>
      <c r="F34" s="8">
        <v>3.83</v>
      </c>
      <c r="G34" s="8">
        <f>E34*F34</f>
        <v>7.66</v>
      </c>
      <c r="H34" s="1" t="s">
        <v>158</v>
      </c>
      <c r="I34" s="1" t="s">
        <v>157</v>
      </c>
      <c r="J34" s="1" t="s">
        <v>155</v>
      </c>
    </row>
    <row r="35" spans="1:10" x14ac:dyDescent="0.25">
      <c r="A35" s="1" t="s">
        <v>205</v>
      </c>
      <c r="B35" s="1"/>
      <c r="C35" s="1"/>
      <c r="D35" s="1"/>
      <c r="E35" s="1">
        <v>1</v>
      </c>
      <c r="F35" s="8">
        <v>0.23</v>
      </c>
      <c r="G35" s="8">
        <f>E35*F35</f>
        <v>0.23</v>
      </c>
      <c r="H35" s="1" t="s">
        <v>182</v>
      </c>
      <c r="I35" s="1" t="s">
        <v>236</v>
      </c>
      <c r="J35" s="1" t="s">
        <v>237</v>
      </c>
    </row>
    <row r="36" spans="1:10" x14ac:dyDescent="0.25">
      <c r="A36" s="1" t="s">
        <v>249</v>
      </c>
      <c r="B36" s="1"/>
      <c r="C36" s="1"/>
      <c r="D36" s="1"/>
      <c r="E36" s="1">
        <v>1</v>
      </c>
      <c r="F36" s="8">
        <v>0.6</v>
      </c>
      <c r="G36" s="8">
        <f t="shared" ref="G36:G38" si="1">E36*F36</f>
        <v>0.6</v>
      </c>
      <c r="H36" s="1" t="s">
        <v>182</v>
      </c>
      <c r="I36" s="1" t="s">
        <v>241</v>
      </c>
      <c r="J36" s="1" t="s">
        <v>240</v>
      </c>
    </row>
    <row r="37" spans="1:10" x14ac:dyDescent="0.25">
      <c r="A37" s="1" t="s">
        <v>206</v>
      </c>
      <c r="B37" s="1"/>
      <c r="C37" s="1"/>
      <c r="D37" s="1"/>
      <c r="E37" s="1">
        <v>1</v>
      </c>
      <c r="F37" s="8">
        <v>0.26</v>
      </c>
      <c r="G37" s="8">
        <f t="shared" si="1"/>
        <v>0.26</v>
      </c>
      <c r="H37" s="1" t="s">
        <v>182</v>
      </c>
      <c r="I37" s="1" t="s">
        <v>239</v>
      </c>
      <c r="J37" s="25" t="s">
        <v>238</v>
      </c>
    </row>
    <row r="38" spans="1:10" x14ac:dyDescent="0.25">
      <c r="A38" s="1" t="s">
        <v>207</v>
      </c>
      <c r="B38" s="1"/>
      <c r="C38" s="1"/>
      <c r="D38" s="1"/>
      <c r="E38" s="1">
        <v>1</v>
      </c>
      <c r="F38" s="8">
        <v>0.36</v>
      </c>
      <c r="G38" s="8">
        <f t="shared" si="1"/>
        <v>0.36</v>
      </c>
      <c r="H38" s="1" t="s">
        <v>182</v>
      </c>
      <c r="I38" s="1" t="s">
        <v>242</v>
      </c>
      <c r="J38" s="1" t="s">
        <v>243</v>
      </c>
    </row>
    <row r="39" spans="1:10" ht="15.75" thickBot="1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5.75" thickBot="1" x14ac:dyDescent="0.3">
      <c r="A40" s="26" t="s">
        <v>43</v>
      </c>
      <c r="B40" s="27"/>
      <c r="C40" s="27"/>
      <c r="D40" s="27"/>
      <c r="E40" s="27"/>
      <c r="F40" s="27"/>
      <c r="G40" s="27"/>
      <c r="H40" s="27"/>
      <c r="I40" s="27"/>
      <c r="J40" s="28"/>
    </row>
    <row r="41" spans="1:10" x14ac:dyDescent="0.25">
      <c r="A41" s="6" t="s">
        <v>139</v>
      </c>
      <c r="B41" s="6" t="s">
        <v>44</v>
      </c>
      <c r="C41" s="6"/>
      <c r="D41" s="6"/>
      <c r="E41" s="6">
        <v>1</v>
      </c>
      <c r="F41" s="7"/>
      <c r="G41" s="7">
        <f t="shared" si="0"/>
        <v>0</v>
      </c>
      <c r="H41" s="6" t="s">
        <v>45</v>
      </c>
      <c r="I41" s="6"/>
      <c r="J41" s="6"/>
    </row>
    <row r="42" spans="1:10" x14ac:dyDescent="0.25">
      <c r="A42" s="1" t="s">
        <v>46</v>
      </c>
      <c r="B42" s="1"/>
      <c r="C42" s="1"/>
      <c r="D42" s="1"/>
      <c r="E42" s="1">
        <v>1</v>
      </c>
      <c r="F42" s="8"/>
      <c r="G42" s="8">
        <f t="shared" si="0"/>
        <v>0</v>
      </c>
      <c r="H42" s="1" t="s">
        <v>45</v>
      </c>
      <c r="I42" s="1" t="s">
        <v>48</v>
      </c>
      <c r="J42" s="1"/>
    </row>
    <row r="43" spans="1:10" x14ac:dyDescent="0.25">
      <c r="A43" s="1" t="s">
        <v>47</v>
      </c>
      <c r="B43" s="1"/>
      <c r="C43" s="1"/>
      <c r="D43" s="1"/>
      <c r="E43" s="1">
        <v>1</v>
      </c>
      <c r="F43" s="8"/>
      <c r="G43" s="8">
        <f t="shared" si="0"/>
        <v>0</v>
      </c>
      <c r="H43" s="1" t="s">
        <v>45</v>
      </c>
      <c r="I43" s="1" t="s">
        <v>48</v>
      </c>
      <c r="J43" s="1"/>
    </row>
    <row r="44" spans="1:10" x14ac:dyDescent="0.25">
      <c r="A44" s="1" t="s">
        <v>49</v>
      </c>
      <c r="B44" s="1"/>
      <c r="C44" s="1"/>
      <c r="D44" s="1"/>
      <c r="E44" s="1">
        <v>1</v>
      </c>
      <c r="F44" s="8"/>
      <c r="G44" s="8">
        <f t="shared" si="0"/>
        <v>0</v>
      </c>
      <c r="H44" s="1" t="s">
        <v>124</v>
      </c>
      <c r="I44" s="1"/>
      <c r="J44" s="1"/>
    </row>
    <row r="45" spans="1:10" x14ac:dyDescent="0.25">
      <c r="A45" s="1" t="s">
        <v>50</v>
      </c>
      <c r="B45" s="1"/>
      <c r="C45" s="1"/>
      <c r="D45" s="1"/>
      <c r="E45" s="1">
        <v>1</v>
      </c>
      <c r="F45" s="24">
        <v>4268</v>
      </c>
      <c r="G45" s="8">
        <f t="shared" si="0"/>
        <v>4268</v>
      </c>
      <c r="H45" s="1" t="s">
        <v>51</v>
      </c>
      <c r="I45" s="1" t="s">
        <v>52</v>
      </c>
      <c r="J45" s="1"/>
    </row>
    <row r="46" spans="1:10" x14ac:dyDescent="0.25">
      <c r="A46" s="18" t="s">
        <v>257</v>
      </c>
      <c r="B46" s="18" t="s">
        <v>17</v>
      </c>
      <c r="C46" s="18"/>
      <c r="D46" s="18"/>
      <c r="E46" s="18">
        <v>1</v>
      </c>
      <c r="F46" s="19"/>
      <c r="G46" s="19">
        <f t="shared" si="0"/>
        <v>0</v>
      </c>
      <c r="H46" s="18" t="s">
        <v>12</v>
      </c>
      <c r="I46" s="18"/>
      <c r="J46" s="18"/>
    </row>
    <row r="47" spans="1:10" x14ac:dyDescent="0.25">
      <c r="A47" s="18" t="s">
        <v>256</v>
      </c>
      <c r="B47" s="18" t="s">
        <v>17</v>
      </c>
      <c r="C47" s="18"/>
      <c r="D47" s="18"/>
      <c r="E47" s="18">
        <v>1</v>
      </c>
      <c r="F47" s="19"/>
      <c r="G47" s="19">
        <f t="shared" si="0"/>
        <v>0</v>
      </c>
      <c r="H47" s="18" t="s">
        <v>12</v>
      </c>
      <c r="I47" s="18"/>
      <c r="J47" s="18"/>
    </row>
    <row r="48" spans="1:10" x14ac:dyDescent="0.25">
      <c r="A48" s="1" t="s">
        <v>258</v>
      </c>
      <c r="B48" s="1" t="s">
        <v>259</v>
      </c>
      <c r="C48" s="1">
        <v>-217</v>
      </c>
      <c r="D48" s="1"/>
      <c r="E48" s="1">
        <v>1</v>
      </c>
      <c r="F48" s="8">
        <v>15.22</v>
      </c>
      <c r="G48" s="8">
        <f t="shared" si="0"/>
        <v>15.22</v>
      </c>
      <c r="H48" s="1" t="s">
        <v>37</v>
      </c>
      <c r="I48" s="1" t="s">
        <v>260</v>
      </c>
      <c r="J48" s="1" t="s">
        <v>261</v>
      </c>
    </row>
    <row r="49" spans="1:10" x14ac:dyDescent="0.25">
      <c r="A49" s="2" t="s">
        <v>278</v>
      </c>
      <c r="B49" s="1"/>
      <c r="C49" s="1"/>
      <c r="D49" s="1"/>
      <c r="E49" s="1">
        <v>4</v>
      </c>
      <c r="F49" s="24">
        <v>47.39</v>
      </c>
      <c r="G49" s="8">
        <f t="shared" si="0"/>
        <v>189.56</v>
      </c>
      <c r="H49" s="1" t="s">
        <v>55</v>
      </c>
      <c r="I49" s="1" t="s">
        <v>82</v>
      </c>
      <c r="J49" s="1" t="s">
        <v>83</v>
      </c>
    </row>
    <row r="50" spans="1:10" x14ac:dyDescent="0.25">
      <c r="A50" s="2" t="s">
        <v>279</v>
      </c>
      <c r="B50" s="1"/>
      <c r="C50" s="1"/>
      <c r="D50" s="1"/>
      <c r="E50" s="1">
        <v>1</v>
      </c>
      <c r="F50" s="24">
        <v>26.82</v>
      </c>
      <c r="G50" s="8">
        <f t="shared" si="0"/>
        <v>26.82</v>
      </c>
      <c r="H50" s="1" t="s">
        <v>55</v>
      </c>
      <c r="I50" s="2" t="s">
        <v>81</v>
      </c>
      <c r="J50" s="1" t="s">
        <v>84</v>
      </c>
    </row>
    <row r="51" spans="1:10" x14ac:dyDescent="0.25">
      <c r="A51" s="1" t="s">
        <v>56</v>
      </c>
      <c r="B51" s="1"/>
      <c r="C51" s="1"/>
      <c r="D51" s="1"/>
      <c r="E51" s="1">
        <v>1</v>
      </c>
      <c r="F51" s="24">
        <v>59</v>
      </c>
      <c r="G51" s="8">
        <f t="shared" si="0"/>
        <v>59</v>
      </c>
      <c r="H51" s="1" t="s">
        <v>57</v>
      </c>
      <c r="I51" s="1" t="s">
        <v>85</v>
      </c>
      <c r="J51" s="1"/>
    </row>
    <row r="52" spans="1:10" x14ac:dyDescent="0.25">
      <c r="A52" s="1" t="s">
        <v>181</v>
      </c>
      <c r="B52" s="1"/>
      <c r="C52" s="1"/>
      <c r="D52" s="1"/>
      <c r="E52" s="1">
        <v>1</v>
      </c>
      <c r="F52" s="24">
        <v>6.48</v>
      </c>
      <c r="G52" s="8">
        <f t="shared" si="0"/>
        <v>6.48</v>
      </c>
      <c r="H52" s="1" t="s">
        <v>182</v>
      </c>
      <c r="I52" s="1" t="s">
        <v>183</v>
      </c>
      <c r="J52" s="1" t="s">
        <v>184</v>
      </c>
    </row>
    <row r="53" spans="1:10" x14ac:dyDescent="0.25">
      <c r="A53" s="1" t="s">
        <v>87</v>
      </c>
      <c r="B53" s="1"/>
      <c r="C53" s="1"/>
      <c r="D53" s="1"/>
      <c r="E53" s="1">
        <v>6</v>
      </c>
      <c r="F53" s="24">
        <v>2.76</v>
      </c>
      <c r="G53" s="8">
        <f t="shared" si="0"/>
        <v>16.559999999999999</v>
      </c>
      <c r="H53" s="1" t="s">
        <v>37</v>
      </c>
      <c r="I53" s="1" t="s">
        <v>86</v>
      </c>
      <c r="J53" s="1" t="s">
        <v>280</v>
      </c>
    </row>
    <row r="54" spans="1:10" x14ac:dyDescent="0.25">
      <c r="A54" s="1" t="s">
        <v>88</v>
      </c>
      <c r="B54" s="1"/>
      <c r="C54" s="1"/>
      <c r="D54" s="1"/>
      <c r="E54" s="1">
        <v>2</v>
      </c>
      <c r="F54" s="24">
        <v>2.76</v>
      </c>
      <c r="G54" s="8">
        <f t="shared" si="0"/>
        <v>5.52</v>
      </c>
      <c r="H54" s="1" t="s">
        <v>37</v>
      </c>
      <c r="I54" s="1" t="s">
        <v>89</v>
      </c>
      <c r="J54" s="1" t="s">
        <v>281</v>
      </c>
    </row>
    <row r="55" spans="1:10" x14ac:dyDescent="0.25">
      <c r="A55" s="1" t="s">
        <v>109</v>
      </c>
      <c r="B55" s="1"/>
      <c r="C55" s="1"/>
      <c r="D55" s="1"/>
      <c r="E55" s="1">
        <v>1</v>
      </c>
      <c r="F55" s="24">
        <v>5.25</v>
      </c>
      <c r="G55" s="8">
        <f t="shared" si="0"/>
        <v>5.25</v>
      </c>
      <c r="H55" s="1" t="s">
        <v>37</v>
      </c>
      <c r="I55" s="1" t="s">
        <v>219</v>
      </c>
      <c r="J55" s="1" t="s">
        <v>220</v>
      </c>
    </row>
    <row r="56" spans="1:10" x14ac:dyDescent="0.25">
      <c r="A56" s="1" t="s">
        <v>58</v>
      </c>
      <c r="B56" s="1" t="s">
        <v>97</v>
      </c>
      <c r="C56" s="1" t="s">
        <v>98</v>
      </c>
      <c r="D56" s="1"/>
      <c r="E56" s="1">
        <v>1</v>
      </c>
      <c r="F56" s="24">
        <v>179.7</v>
      </c>
      <c r="G56" s="8">
        <f t="shared" si="0"/>
        <v>179.7</v>
      </c>
      <c r="H56" s="1" t="s">
        <v>59</v>
      </c>
      <c r="I56" s="1" t="s">
        <v>96</v>
      </c>
      <c r="J56" s="1"/>
    </row>
    <row r="57" spans="1:10" x14ac:dyDescent="0.25">
      <c r="A57" s="1" t="s">
        <v>60</v>
      </c>
      <c r="B57" s="1" t="s">
        <v>42</v>
      </c>
      <c r="C57" s="1"/>
      <c r="D57" s="1"/>
      <c r="E57" s="1">
        <v>1</v>
      </c>
      <c r="F57" s="24">
        <v>41.2</v>
      </c>
      <c r="G57" s="8">
        <f t="shared" si="0"/>
        <v>41.2</v>
      </c>
      <c r="H57" s="1" t="s">
        <v>59</v>
      </c>
      <c r="I57" s="1" t="s">
        <v>94</v>
      </c>
      <c r="J57" s="1" t="s">
        <v>282</v>
      </c>
    </row>
    <row r="58" spans="1:10" x14ac:dyDescent="0.25">
      <c r="A58" s="1" t="s">
        <v>61</v>
      </c>
      <c r="B58" s="1" t="s">
        <v>62</v>
      </c>
      <c r="C58" s="1"/>
      <c r="D58" s="1"/>
      <c r="E58" s="1">
        <v>1</v>
      </c>
      <c r="F58" s="24">
        <v>196.95</v>
      </c>
      <c r="G58" s="8">
        <f t="shared" si="0"/>
        <v>196.95</v>
      </c>
      <c r="H58" s="1" t="s">
        <v>63</v>
      </c>
      <c r="I58" s="1" t="s">
        <v>99</v>
      </c>
      <c r="J58" s="1" t="s">
        <v>100</v>
      </c>
    </row>
    <row r="59" spans="1:10" x14ac:dyDescent="0.25">
      <c r="A59" s="1" t="s">
        <v>64</v>
      </c>
      <c r="B59" s="1" t="s">
        <v>221</v>
      </c>
      <c r="C59" s="1"/>
      <c r="D59" s="1"/>
      <c r="E59" s="1">
        <v>1</v>
      </c>
      <c r="F59" s="24">
        <v>15</v>
      </c>
      <c r="G59" s="8">
        <f t="shared" si="0"/>
        <v>15</v>
      </c>
      <c r="H59" s="1" t="s">
        <v>63</v>
      </c>
      <c r="I59" s="1" t="s">
        <v>101</v>
      </c>
      <c r="J59" s="1" t="s">
        <v>102</v>
      </c>
    </row>
    <row r="60" spans="1:10" x14ac:dyDescent="0.25">
      <c r="A60" s="1" t="s">
        <v>65</v>
      </c>
      <c r="B60" s="1"/>
      <c r="C60" s="1" t="s">
        <v>244</v>
      </c>
      <c r="D60" s="1"/>
      <c r="E60" s="1">
        <v>1</v>
      </c>
      <c r="F60" s="8">
        <v>0</v>
      </c>
      <c r="G60" s="8">
        <f t="shared" si="0"/>
        <v>0</v>
      </c>
      <c r="H60" s="1" t="s">
        <v>11</v>
      </c>
      <c r="I60" s="1" t="s">
        <v>11</v>
      </c>
      <c r="J60" s="1"/>
    </row>
    <row r="61" spans="1:10" x14ac:dyDescent="0.25">
      <c r="A61" s="1" t="s">
        <v>131</v>
      </c>
      <c r="B61" s="1" t="s">
        <v>42</v>
      </c>
      <c r="C61" s="1"/>
      <c r="D61" s="1"/>
      <c r="E61" s="1">
        <v>2</v>
      </c>
      <c r="F61" s="24">
        <v>21.29</v>
      </c>
      <c r="G61" s="8">
        <f t="shared" si="0"/>
        <v>42.58</v>
      </c>
      <c r="H61" s="1" t="s">
        <v>59</v>
      </c>
      <c r="I61" s="1" t="s">
        <v>106</v>
      </c>
      <c r="J61" s="1" t="s">
        <v>105</v>
      </c>
    </row>
    <row r="62" spans="1:10" x14ac:dyDescent="0.25">
      <c r="A62" s="1" t="s">
        <v>103</v>
      </c>
      <c r="B62" s="1" t="s">
        <v>104</v>
      </c>
      <c r="C62" s="1" t="s">
        <v>92</v>
      </c>
      <c r="D62" s="1" t="s">
        <v>152</v>
      </c>
      <c r="E62" s="1">
        <v>1</v>
      </c>
      <c r="F62" s="8">
        <v>14.96</v>
      </c>
      <c r="G62" s="8">
        <f t="shared" si="0"/>
        <v>14.96</v>
      </c>
      <c r="H62" s="1" t="s">
        <v>37</v>
      </c>
      <c r="I62" s="10" t="s">
        <v>153</v>
      </c>
      <c r="J62" s="9" t="s">
        <v>151</v>
      </c>
    </row>
    <row r="63" spans="1:10" x14ac:dyDescent="0.25">
      <c r="A63" s="1" t="s">
        <v>141</v>
      </c>
      <c r="B63" s="1" t="s">
        <v>104</v>
      </c>
      <c r="C63" s="1" t="s">
        <v>92</v>
      </c>
      <c r="D63" s="1"/>
      <c r="E63" s="1">
        <v>1</v>
      </c>
      <c r="F63" s="8">
        <v>48.48</v>
      </c>
      <c r="G63" s="8">
        <f t="shared" si="0"/>
        <v>48.48</v>
      </c>
      <c r="H63" s="1" t="s">
        <v>59</v>
      </c>
      <c r="I63" s="1" t="s">
        <v>145</v>
      </c>
      <c r="J63" s="1" t="s">
        <v>148</v>
      </c>
    </row>
    <row r="64" spans="1:10" x14ac:dyDescent="0.25">
      <c r="A64" s="1" t="s">
        <v>142</v>
      </c>
      <c r="B64" s="1" t="s">
        <v>104</v>
      </c>
      <c r="C64" s="1" t="s">
        <v>143</v>
      </c>
      <c r="D64" s="1"/>
      <c r="E64" s="1">
        <v>1</v>
      </c>
      <c r="F64" s="8">
        <v>13.42</v>
      </c>
      <c r="G64" s="8">
        <f t="shared" si="0"/>
        <v>13.42</v>
      </c>
      <c r="H64" s="1" t="s">
        <v>59</v>
      </c>
      <c r="I64" s="1" t="s">
        <v>150</v>
      </c>
      <c r="J64" s="1" t="s">
        <v>144</v>
      </c>
    </row>
    <row r="65" spans="1:10" x14ac:dyDescent="0.25">
      <c r="A65" s="1" t="s">
        <v>149</v>
      </c>
      <c r="B65" s="1" t="s">
        <v>62</v>
      </c>
      <c r="C65" s="1" t="s">
        <v>92</v>
      </c>
      <c r="D65" s="1"/>
      <c r="E65" s="1">
        <v>1</v>
      </c>
      <c r="F65" s="8">
        <v>12.93</v>
      </c>
      <c r="G65" s="8">
        <f t="shared" si="0"/>
        <v>12.93</v>
      </c>
      <c r="H65" s="1" t="s">
        <v>37</v>
      </c>
      <c r="I65" s="1" t="s">
        <v>147</v>
      </c>
      <c r="J65" s="1" t="s">
        <v>146</v>
      </c>
    </row>
    <row r="66" spans="1:10" x14ac:dyDescent="0.25">
      <c r="A66" s="1" t="s">
        <v>112</v>
      </c>
      <c r="B66" s="1" t="s">
        <v>42</v>
      </c>
      <c r="C66" s="1"/>
      <c r="D66" s="1"/>
      <c r="E66" s="1">
        <v>1</v>
      </c>
      <c r="F66" s="8"/>
      <c r="G66" s="8">
        <f t="shared" si="0"/>
        <v>0</v>
      </c>
      <c r="H66" s="1" t="s">
        <v>111</v>
      </c>
      <c r="I66" s="1" t="s">
        <v>110</v>
      </c>
      <c r="J66" s="1" t="s">
        <v>107</v>
      </c>
    </row>
    <row r="67" spans="1:10" x14ac:dyDescent="0.25">
      <c r="A67" s="1" t="s">
        <v>112</v>
      </c>
      <c r="B67" s="1" t="s">
        <v>42</v>
      </c>
      <c r="C67" s="1"/>
      <c r="D67" s="1"/>
      <c r="E67" s="1">
        <v>1</v>
      </c>
      <c r="F67" s="8"/>
      <c r="G67" s="8">
        <f t="shared" si="0"/>
        <v>0</v>
      </c>
      <c r="H67" s="1" t="s">
        <v>111</v>
      </c>
      <c r="I67" s="1" t="s">
        <v>110</v>
      </c>
      <c r="J67" s="1" t="s">
        <v>108</v>
      </c>
    </row>
    <row r="68" spans="1:10" x14ac:dyDescent="0.25">
      <c r="A68" s="1" t="s">
        <v>154</v>
      </c>
      <c r="B68" s="1"/>
      <c r="C68" s="1"/>
      <c r="D68" s="1"/>
      <c r="E68" s="1"/>
      <c r="F68" s="8"/>
      <c r="G68" s="8">
        <f t="shared" si="0"/>
        <v>0</v>
      </c>
      <c r="H68" s="1"/>
      <c r="I68" s="1"/>
      <c r="J68" s="1" t="s">
        <v>224</v>
      </c>
    </row>
    <row r="69" spans="1:10" x14ac:dyDescent="0.25">
      <c r="A69" s="1" t="s">
        <v>115</v>
      </c>
      <c r="B69" s="1" t="s">
        <v>116</v>
      </c>
      <c r="C69" s="1" t="s">
        <v>117</v>
      </c>
      <c r="D69" s="1"/>
      <c r="E69" s="1">
        <v>1</v>
      </c>
      <c r="F69" s="8">
        <v>48.1</v>
      </c>
      <c r="G69" s="8">
        <f t="shared" si="0"/>
        <v>48.1</v>
      </c>
      <c r="H69" s="1" t="s">
        <v>21</v>
      </c>
      <c r="I69" s="1" t="s">
        <v>217</v>
      </c>
      <c r="J69" s="1" t="s">
        <v>218</v>
      </c>
    </row>
    <row r="70" spans="1:10" x14ac:dyDescent="0.25">
      <c r="A70" s="1" t="s">
        <v>192</v>
      </c>
      <c r="B70" s="1" t="s">
        <v>164</v>
      </c>
      <c r="C70" s="1" t="s">
        <v>92</v>
      </c>
      <c r="D70" s="1"/>
      <c r="E70" s="1">
        <v>1</v>
      </c>
      <c r="F70" s="8">
        <v>5.66</v>
      </c>
      <c r="G70" s="8">
        <f t="shared" si="0"/>
        <v>5.66</v>
      </c>
      <c r="H70" s="1" t="s">
        <v>37</v>
      </c>
      <c r="I70" s="1" t="s">
        <v>193</v>
      </c>
      <c r="J70" s="1" t="s">
        <v>194</v>
      </c>
    </row>
    <row r="71" spans="1:10" x14ac:dyDescent="0.25">
      <c r="A71" s="1" t="s">
        <v>192</v>
      </c>
      <c r="B71" s="1" t="s">
        <v>164</v>
      </c>
      <c r="C71" s="1" t="s">
        <v>195</v>
      </c>
      <c r="D71" s="1"/>
      <c r="E71" s="1">
        <v>1</v>
      </c>
      <c r="F71" s="8">
        <v>6.73</v>
      </c>
      <c r="G71" s="8">
        <f t="shared" si="0"/>
        <v>6.73</v>
      </c>
      <c r="H71" s="1" t="s">
        <v>37</v>
      </c>
      <c r="I71" s="1" t="s">
        <v>196</v>
      </c>
      <c r="J71" s="1" t="s">
        <v>197</v>
      </c>
    </row>
    <row r="72" spans="1:10" x14ac:dyDescent="0.25">
      <c r="A72" s="1" t="s">
        <v>118</v>
      </c>
      <c r="B72" s="1" t="s">
        <v>132</v>
      </c>
      <c r="C72" s="1" t="s">
        <v>133</v>
      </c>
      <c r="D72" s="1"/>
      <c r="E72" s="1">
        <v>1</v>
      </c>
      <c r="F72" s="8">
        <v>17.399999999999999</v>
      </c>
      <c r="G72" s="8">
        <f t="shared" si="0"/>
        <v>17.399999999999999</v>
      </c>
      <c r="H72" s="1" t="s">
        <v>121</v>
      </c>
      <c r="I72" s="3" t="s">
        <v>170</v>
      </c>
      <c r="J72" s="1" t="s">
        <v>134</v>
      </c>
    </row>
    <row r="73" spans="1:10" x14ac:dyDescent="0.25">
      <c r="A73" s="1" t="s">
        <v>120</v>
      </c>
      <c r="B73" s="1" t="s">
        <v>125</v>
      </c>
      <c r="C73" s="1" t="s">
        <v>126</v>
      </c>
      <c r="D73" s="1"/>
      <c r="E73" s="1">
        <v>1</v>
      </c>
      <c r="F73" s="8">
        <v>228.5</v>
      </c>
      <c r="G73" s="8">
        <f t="shared" si="0"/>
        <v>228.5</v>
      </c>
      <c r="H73" s="1" t="s">
        <v>121</v>
      </c>
      <c r="I73" s="1" t="s">
        <v>127</v>
      </c>
      <c r="J73" s="1" t="s">
        <v>128</v>
      </c>
    </row>
    <row r="74" spans="1:10" x14ac:dyDescent="0.25">
      <c r="A74" s="13" t="s">
        <v>171</v>
      </c>
      <c r="B74" s="1"/>
      <c r="C74" s="1"/>
      <c r="D74" s="1"/>
      <c r="E74" s="1">
        <v>1</v>
      </c>
      <c r="F74" s="8">
        <v>116</v>
      </c>
      <c r="G74" s="8">
        <f t="shared" si="0"/>
        <v>116</v>
      </c>
      <c r="H74" s="1" t="s">
        <v>172</v>
      </c>
      <c r="I74" s="1" t="s">
        <v>176</v>
      </c>
      <c r="J74" s="13" t="s">
        <v>175</v>
      </c>
    </row>
    <row r="75" spans="1:10" x14ac:dyDescent="0.25">
      <c r="A75" s="13" t="s">
        <v>177</v>
      </c>
      <c r="B75" s="1"/>
      <c r="C75" s="1"/>
      <c r="D75" s="1"/>
      <c r="E75" s="1">
        <v>1</v>
      </c>
      <c r="F75" s="8">
        <v>89.5</v>
      </c>
      <c r="G75" s="8">
        <f t="shared" si="0"/>
        <v>89.5</v>
      </c>
      <c r="H75" s="1" t="s">
        <v>172</v>
      </c>
      <c r="I75" s="1" t="s">
        <v>173</v>
      </c>
      <c r="J75" s="1" t="s">
        <v>174</v>
      </c>
    </row>
    <row r="76" spans="1:10" x14ac:dyDescent="0.25">
      <c r="A76" s="13" t="s">
        <v>178</v>
      </c>
      <c r="B76" s="1" t="s">
        <v>164</v>
      </c>
      <c r="C76" s="1" t="s">
        <v>44</v>
      </c>
      <c r="D76" s="1"/>
      <c r="E76" s="1"/>
      <c r="F76" s="8"/>
      <c r="G76" s="8">
        <f t="shared" si="0"/>
        <v>0</v>
      </c>
      <c r="H76" s="1"/>
      <c r="I76" s="1"/>
      <c r="J76" s="13" t="s">
        <v>198</v>
      </c>
    </row>
    <row r="77" spans="1:10" x14ac:dyDescent="0.25">
      <c r="A77" s="13" t="s">
        <v>179</v>
      </c>
      <c r="B77" s="1"/>
      <c r="C77" s="1"/>
      <c r="D77" s="1"/>
      <c r="E77" s="1"/>
      <c r="F77" s="8"/>
      <c r="G77" s="8">
        <f t="shared" si="0"/>
        <v>0</v>
      </c>
      <c r="H77" s="1"/>
      <c r="I77" s="1"/>
      <c r="J77" s="1" t="s">
        <v>216</v>
      </c>
    </row>
    <row r="78" spans="1:10" x14ac:dyDescent="0.25">
      <c r="A78" s="13" t="s">
        <v>180</v>
      </c>
      <c r="B78" s="1"/>
      <c r="C78" s="1" t="s">
        <v>211</v>
      </c>
      <c r="D78" s="1"/>
      <c r="E78" s="1">
        <v>2</v>
      </c>
      <c r="F78" s="8">
        <v>3.06</v>
      </c>
      <c r="G78" s="8">
        <f t="shared" si="0"/>
        <v>6.12</v>
      </c>
      <c r="H78" s="1" t="s">
        <v>37</v>
      </c>
      <c r="I78" s="1" t="s">
        <v>215</v>
      </c>
      <c r="J78" s="1" t="s">
        <v>214</v>
      </c>
    </row>
    <row r="79" spans="1:10" x14ac:dyDescent="0.25">
      <c r="A79" s="13" t="s">
        <v>118</v>
      </c>
      <c r="B79" s="1" t="s">
        <v>164</v>
      </c>
      <c r="C79" s="1" t="s">
        <v>211</v>
      </c>
      <c r="D79" s="1"/>
      <c r="E79" s="1">
        <v>1</v>
      </c>
      <c r="F79" s="8">
        <v>30.1</v>
      </c>
      <c r="G79" s="8">
        <f t="shared" si="0"/>
        <v>30.1</v>
      </c>
      <c r="H79" s="1" t="s">
        <v>21</v>
      </c>
      <c r="I79" s="1" t="s">
        <v>212</v>
      </c>
      <c r="J79" s="1" t="s">
        <v>213</v>
      </c>
    </row>
    <row r="80" spans="1:10" x14ac:dyDescent="0.25">
      <c r="A80" s="13" t="s">
        <v>185</v>
      </c>
      <c r="B80" s="1" t="s">
        <v>186</v>
      </c>
      <c r="C80" s="1" t="s">
        <v>191</v>
      </c>
      <c r="D80" s="1"/>
      <c r="E80" s="1">
        <v>1</v>
      </c>
      <c r="F80" s="8">
        <v>4.3899999999999997</v>
      </c>
      <c r="G80" s="8">
        <f t="shared" si="0"/>
        <v>4.3899999999999997</v>
      </c>
      <c r="H80" s="1" t="s">
        <v>37</v>
      </c>
      <c r="I80" s="1" t="s">
        <v>187</v>
      </c>
      <c r="J80" s="1" t="s">
        <v>188</v>
      </c>
    </row>
    <row r="81" spans="1:10" x14ac:dyDescent="0.25">
      <c r="A81" s="13" t="s">
        <v>189</v>
      </c>
      <c r="B81" s="1" t="s">
        <v>164</v>
      </c>
      <c r="C81" s="1"/>
      <c r="D81" s="1"/>
      <c r="E81" s="1">
        <v>2</v>
      </c>
      <c r="F81" s="8">
        <v>0.27</v>
      </c>
      <c r="G81" s="8">
        <f t="shared" si="0"/>
        <v>0.54</v>
      </c>
      <c r="H81" s="1" t="s">
        <v>182</v>
      </c>
      <c r="I81" s="1" t="s">
        <v>234</v>
      </c>
      <c r="J81" s="1" t="s">
        <v>235</v>
      </c>
    </row>
    <row r="82" spans="1:10" x14ac:dyDescent="0.25">
      <c r="A82" s="13" t="s">
        <v>190</v>
      </c>
      <c r="B82" s="1" t="s">
        <v>164</v>
      </c>
      <c r="C82" s="1"/>
      <c r="D82" s="1"/>
      <c r="E82" s="1">
        <v>7</v>
      </c>
      <c r="F82" s="8">
        <v>0.23</v>
      </c>
      <c r="G82" s="8">
        <f t="shared" si="0"/>
        <v>1.61</v>
      </c>
      <c r="H82" s="1" t="s">
        <v>182</v>
      </c>
      <c r="I82" s="1" t="s">
        <v>236</v>
      </c>
      <c r="J82" s="1" t="s">
        <v>237</v>
      </c>
    </row>
    <row r="83" spans="1:10" x14ac:dyDescent="0.25">
      <c r="A83" s="13" t="s">
        <v>248</v>
      </c>
      <c r="B83" s="13" t="s">
        <v>164</v>
      </c>
      <c r="C83" s="1"/>
      <c r="D83" s="1"/>
      <c r="E83" s="1">
        <v>4</v>
      </c>
      <c r="F83" s="8">
        <v>0.26</v>
      </c>
      <c r="G83" s="8">
        <f t="shared" si="0"/>
        <v>1.04</v>
      </c>
      <c r="H83" s="1" t="s">
        <v>182</v>
      </c>
      <c r="I83" s="1" t="s">
        <v>239</v>
      </c>
      <c r="J83" s="1" t="s">
        <v>238</v>
      </c>
    </row>
    <row r="84" spans="1:10" ht="15.75" thickBot="1" x14ac:dyDescent="0.3">
      <c r="A84" s="11"/>
      <c r="B84" s="11"/>
      <c r="C84" s="11"/>
      <c r="D84" s="11"/>
      <c r="E84" s="11"/>
      <c r="F84" s="11"/>
      <c r="G84" s="12"/>
      <c r="H84" s="11"/>
      <c r="I84" s="11"/>
      <c r="J84" s="11"/>
    </row>
    <row r="85" spans="1:10" ht="15.75" thickBot="1" x14ac:dyDescent="0.3">
      <c r="A85" s="26" t="s">
        <v>250</v>
      </c>
      <c r="B85" s="27"/>
      <c r="C85" s="27"/>
      <c r="D85" s="27"/>
      <c r="E85" s="27"/>
      <c r="F85" s="27"/>
      <c r="G85" s="27"/>
      <c r="H85" s="27"/>
      <c r="I85" s="27"/>
      <c r="J85" s="28"/>
    </row>
    <row r="86" spans="1:10" x14ac:dyDescent="0.25">
      <c r="A86" s="14" t="s">
        <v>251</v>
      </c>
      <c r="B86" s="6" t="s">
        <v>161</v>
      </c>
      <c r="C86" s="6"/>
      <c r="D86" s="6"/>
      <c r="E86" s="6">
        <v>1</v>
      </c>
      <c r="F86" s="7">
        <v>9782.43</v>
      </c>
      <c r="G86" s="7">
        <f>E86*F86</f>
        <v>9782.43</v>
      </c>
      <c r="H86" s="6" t="s">
        <v>162</v>
      </c>
      <c r="I86" s="6" t="s">
        <v>168</v>
      </c>
      <c r="J86" s="6" t="s">
        <v>167</v>
      </c>
    </row>
    <row r="87" spans="1:10" x14ac:dyDescent="0.25">
      <c r="A87" s="18" t="s">
        <v>288</v>
      </c>
      <c r="B87" s="18" t="s">
        <v>164</v>
      </c>
      <c r="C87" s="18"/>
      <c r="D87" s="18"/>
      <c r="E87" s="18">
        <v>1</v>
      </c>
      <c r="F87" s="19">
        <v>0</v>
      </c>
      <c r="G87" s="17">
        <f t="shared" ref="G87:G92" si="2">E87*F87</f>
        <v>0</v>
      </c>
      <c r="H87" s="18" t="s">
        <v>9</v>
      </c>
      <c r="I87" s="18"/>
      <c r="J87" s="18" t="s">
        <v>290</v>
      </c>
    </row>
    <row r="88" spans="1:10" x14ac:dyDescent="0.25">
      <c r="A88" s="18" t="s">
        <v>289</v>
      </c>
      <c r="B88" s="18" t="s">
        <v>164</v>
      </c>
      <c r="C88" s="18"/>
      <c r="D88" s="18"/>
      <c r="E88" s="18">
        <v>1</v>
      </c>
      <c r="F88" s="19">
        <v>0</v>
      </c>
      <c r="G88" s="17">
        <f t="shared" si="2"/>
        <v>0</v>
      </c>
      <c r="H88" s="18" t="s">
        <v>9</v>
      </c>
      <c r="I88" s="18"/>
      <c r="J88" s="18" t="s">
        <v>290</v>
      </c>
    </row>
    <row r="89" spans="1:10" x14ac:dyDescent="0.25">
      <c r="A89" s="1" t="s">
        <v>291</v>
      </c>
      <c r="B89" s="1" t="s">
        <v>97</v>
      </c>
      <c r="C89" s="1"/>
      <c r="D89" s="1"/>
      <c r="E89" s="1">
        <v>1</v>
      </c>
      <c r="F89" s="1">
        <v>0</v>
      </c>
      <c r="G89" s="1">
        <f>E89*F89</f>
        <v>0</v>
      </c>
      <c r="H89" s="1" t="s">
        <v>37</v>
      </c>
      <c r="I89" s="1"/>
      <c r="J89" s="1" t="s">
        <v>292</v>
      </c>
    </row>
    <row r="90" spans="1:10" x14ac:dyDescent="0.25">
      <c r="A90" s="1" t="s">
        <v>293</v>
      </c>
      <c r="B90" s="1" t="s">
        <v>294</v>
      </c>
      <c r="C90" s="1" t="s">
        <v>296</v>
      </c>
      <c r="D90" s="1" t="s">
        <v>297</v>
      </c>
      <c r="E90" s="1">
        <v>1</v>
      </c>
      <c r="F90" s="1">
        <v>33.880000000000003</v>
      </c>
      <c r="G90" s="1">
        <f t="shared" ref="G90:G91" si="3">E90*F90</f>
        <v>33.880000000000003</v>
      </c>
      <c r="H90" s="1" t="s">
        <v>37</v>
      </c>
      <c r="I90" s="1" t="s">
        <v>295</v>
      </c>
      <c r="J90" s="1" t="s">
        <v>298</v>
      </c>
    </row>
    <row r="91" spans="1:10" x14ac:dyDescent="0.25">
      <c r="A91" s="1" t="s">
        <v>226</v>
      </c>
      <c r="B91" s="1" t="s">
        <v>104</v>
      </c>
      <c r="C91" s="1"/>
      <c r="D91" s="1"/>
      <c r="E91" s="1">
        <v>1</v>
      </c>
      <c r="F91" s="8">
        <v>0</v>
      </c>
      <c r="G91" s="1">
        <f t="shared" si="3"/>
        <v>0</v>
      </c>
      <c r="H91" s="13" t="s">
        <v>163</v>
      </c>
      <c r="I91" s="1" t="s">
        <v>228</v>
      </c>
      <c r="J91" s="1" t="s">
        <v>227</v>
      </c>
    </row>
    <row r="92" spans="1:10" x14ac:dyDescent="0.25">
      <c r="A92" s="18" t="s">
        <v>252</v>
      </c>
      <c r="B92" s="18" t="s">
        <v>114</v>
      </c>
      <c r="C92" s="18"/>
      <c r="D92" s="18"/>
      <c r="E92" s="18">
        <v>1</v>
      </c>
      <c r="F92" s="19">
        <v>0</v>
      </c>
      <c r="G92" s="19">
        <f t="shared" si="2"/>
        <v>0</v>
      </c>
      <c r="H92" s="18" t="s">
        <v>163</v>
      </c>
      <c r="I92" s="18"/>
      <c r="J92" s="18" t="s">
        <v>225</v>
      </c>
    </row>
    <row r="93" spans="1:10" ht="15.75" thickBo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15.75" thickBot="1" x14ac:dyDescent="0.3">
      <c r="A94" s="26" t="s">
        <v>140</v>
      </c>
      <c r="B94" s="27"/>
      <c r="C94" s="27"/>
      <c r="D94" s="27"/>
      <c r="E94" s="27"/>
      <c r="F94" s="27"/>
      <c r="G94" s="27"/>
      <c r="H94" s="27"/>
      <c r="I94" s="27"/>
      <c r="J94" s="28"/>
    </row>
    <row r="95" spans="1:10" x14ac:dyDescent="0.25">
      <c r="A95" s="16" t="s">
        <v>26</v>
      </c>
      <c r="B95" s="16" t="s">
        <v>17</v>
      </c>
      <c r="C95" s="16" t="s">
        <v>29</v>
      </c>
      <c r="D95" s="16"/>
      <c r="E95" s="16">
        <v>1</v>
      </c>
      <c r="F95" s="17"/>
      <c r="G95" s="17">
        <f t="shared" si="0"/>
        <v>0</v>
      </c>
      <c r="H95" s="16" t="s">
        <v>28</v>
      </c>
      <c r="I95" s="16"/>
      <c r="J95" s="16" t="s">
        <v>299</v>
      </c>
    </row>
    <row r="96" spans="1:10" x14ac:dyDescent="0.25">
      <c r="A96" s="18" t="s">
        <v>27</v>
      </c>
      <c r="B96" s="18" t="s">
        <v>17</v>
      </c>
      <c r="C96" s="18" t="s">
        <v>29</v>
      </c>
      <c r="D96" s="18"/>
      <c r="E96" s="18">
        <v>1</v>
      </c>
      <c r="F96" s="19"/>
      <c r="G96" s="19">
        <f t="shared" si="0"/>
        <v>0</v>
      </c>
      <c r="H96" s="18" t="s">
        <v>28</v>
      </c>
      <c r="I96" s="18"/>
      <c r="J96" s="16" t="s">
        <v>299</v>
      </c>
    </row>
    <row r="97" spans="1:10" ht="15.75" thickBo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</row>
    <row r="98" spans="1:10" ht="15.75" thickBot="1" x14ac:dyDescent="0.3">
      <c r="A98" s="26" t="s">
        <v>19</v>
      </c>
      <c r="B98" s="27"/>
      <c r="C98" s="27"/>
      <c r="D98" s="27"/>
      <c r="E98" s="27"/>
      <c r="F98" s="27"/>
      <c r="G98" s="27"/>
      <c r="H98" s="27"/>
      <c r="I98" s="27"/>
      <c r="J98" s="28"/>
    </row>
    <row r="99" spans="1:10" x14ac:dyDescent="0.25">
      <c r="A99" s="6" t="s">
        <v>13</v>
      </c>
      <c r="B99" s="6" t="s">
        <v>15</v>
      </c>
      <c r="C99" s="6" t="s">
        <v>20</v>
      </c>
      <c r="D99" s="6" t="s">
        <v>71</v>
      </c>
      <c r="E99" s="6">
        <v>1</v>
      </c>
      <c r="F99" s="7">
        <v>22.9</v>
      </c>
      <c r="G99" s="7">
        <f t="shared" si="0"/>
        <v>22.9</v>
      </c>
      <c r="H99" s="6" t="s">
        <v>21</v>
      </c>
      <c r="I99" s="6" t="s">
        <v>68</v>
      </c>
      <c r="J99" s="6"/>
    </row>
    <row r="100" spans="1:10" x14ac:dyDescent="0.25">
      <c r="A100" s="1" t="s">
        <v>13</v>
      </c>
      <c r="B100" s="1" t="s">
        <v>14</v>
      </c>
      <c r="C100" s="1" t="s">
        <v>20</v>
      </c>
      <c r="D100" s="1" t="s">
        <v>71</v>
      </c>
      <c r="E100" s="1">
        <v>1</v>
      </c>
      <c r="F100" s="8">
        <v>24.4</v>
      </c>
      <c r="G100" s="8">
        <f t="shared" si="0"/>
        <v>24.4</v>
      </c>
      <c r="H100" s="1" t="s">
        <v>21</v>
      </c>
      <c r="I100" s="1" t="s">
        <v>69</v>
      </c>
      <c r="J100" s="1"/>
    </row>
    <row r="101" spans="1:10" x14ac:dyDescent="0.25">
      <c r="A101" s="1" t="s">
        <v>13</v>
      </c>
      <c r="B101" s="1" t="s">
        <v>23</v>
      </c>
      <c r="C101" s="1" t="s">
        <v>20</v>
      </c>
      <c r="D101" s="1" t="s">
        <v>71</v>
      </c>
      <c r="E101" s="1">
        <v>1</v>
      </c>
      <c r="F101" s="8">
        <v>26</v>
      </c>
      <c r="G101" s="8">
        <f t="shared" si="0"/>
        <v>26</v>
      </c>
      <c r="H101" s="1" t="s">
        <v>21</v>
      </c>
      <c r="I101" s="1" t="s">
        <v>67</v>
      </c>
      <c r="J101" s="1"/>
    </row>
    <row r="102" spans="1:10" x14ac:dyDescent="0.25">
      <c r="A102" s="1" t="s">
        <v>13</v>
      </c>
      <c r="B102" s="1" t="s">
        <v>24</v>
      </c>
      <c r="C102" s="1" t="s">
        <v>20</v>
      </c>
      <c r="D102" s="1" t="s">
        <v>72</v>
      </c>
      <c r="E102" s="1">
        <v>1</v>
      </c>
      <c r="F102" s="8">
        <v>46.2</v>
      </c>
      <c r="G102" s="8">
        <f t="shared" si="0"/>
        <v>46.2</v>
      </c>
      <c r="H102" s="1" t="s">
        <v>21</v>
      </c>
      <c r="I102" s="4" t="s">
        <v>70</v>
      </c>
      <c r="J102" s="1"/>
    </row>
    <row r="103" spans="1:10" x14ac:dyDescent="0.25">
      <c r="A103" s="1" t="s">
        <v>119</v>
      </c>
      <c r="B103" s="1" t="s">
        <v>138</v>
      </c>
      <c r="C103" s="1"/>
      <c r="D103" s="1"/>
      <c r="E103" s="1">
        <v>7</v>
      </c>
      <c r="F103" s="8">
        <v>6.11</v>
      </c>
      <c r="G103" s="8">
        <f t="shared" si="0"/>
        <v>42.77</v>
      </c>
      <c r="H103" s="1" t="s">
        <v>136</v>
      </c>
      <c r="I103" s="1" t="s">
        <v>137</v>
      </c>
      <c r="J103" s="1" t="s">
        <v>135</v>
      </c>
    </row>
    <row r="104" spans="1:10" x14ac:dyDescent="0.25">
      <c r="A104" s="1" t="s">
        <v>25</v>
      </c>
      <c r="B104" s="1" t="s">
        <v>199</v>
      </c>
      <c r="C104" s="1"/>
      <c r="D104" s="1"/>
      <c r="E104" s="1">
        <v>9</v>
      </c>
      <c r="F104" s="8">
        <v>7.46</v>
      </c>
      <c r="G104" s="8">
        <f t="shared" si="0"/>
        <v>67.14</v>
      </c>
      <c r="H104" s="1" t="s">
        <v>202</v>
      </c>
      <c r="I104" s="1" t="s">
        <v>200</v>
      </c>
      <c r="J104" s="15" t="s">
        <v>283</v>
      </c>
    </row>
    <row r="105" spans="1:10" x14ac:dyDescent="0.25">
      <c r="A105" s="1" t="s">
        <v>90</v>
      </c>
      <c r="B105" s="1" t="s">
        <v>91</v>
      </c>
      <c r="C105" s="1" t="s">
        <v>92</v>
      </c>
      <c r="D105" s="1"/>
      <c r="E105" s="1">
        <v>4</v>
      </c>
      <c r="F105" s="8">
        <v>12.55</v>
      </c>
      <c r="G105" s="8">
        <f t="shared" si="0"/>
        <v>50.2</v>
      </c>
      <c r="H105" s="1" t="s">
        <v>59</v>
      </c>
      <c r="I105" s="1" t="s">
        <v>95</v>
      </c>
      <c r="J105" s="1" t="s">
        <v>93</v>
      </c>
    </row>
    <row r="106" spans="1:10" x14ac:dyDescent="0.25">
      <c r="A106" s="13" t="s">
        <v>230</v>
      </c>
      <c r="B106" s="1"/>
      <c r="C106" s="1"/>
      <c r="D106" s="1"/>
      <c r="E106" s="1">
        <v>100</v>
      </c>
      <c r="F106" s="8">
        <v>0.25950000000000001</v>
      </c>
      <c r="G106" s="8">
        <f t="shared" si="0"/>
        <v>25.95</v>
      </c>
      <c r="H106" s="13" t="s">
        <v>182</v>
      </c>
      <c r="I106" s="1" t="s">
        <v>246</v>
      </c>
      <c r="J106" s="1" t="s">
        <v>245</v>
      </c>
    </row>
    <row r="107" spans="1:10" x14ac:dyDescent="0.25">
      <c r="A107" s="13" t="s">
        <v>231</v>
      </c>
      <c r="B107" s="1"/>
      <c r="C107" s="1"/>
      <c r="D107" s="1"/>
      <c r="E107" s="13">
        <v>250</v>
      </c>
      <c r="F107" s="8">
        <v>0.10168000000000001</v>
      </c>
      <c r="G107" s="8">
        <f t="shared" ref="G107" si="4">E107*F107</f>
        <v>25.42</v>
      </c>
      <c r="H107" s="13" t="s">
        <v>182</v>
      </c>
      <c r="I107" s="13" t="s">
        <v>233</v>
      </c>
      <c r="J107" s="13" t="s">
        <v>232</v>
      </c>
    </row>
    <row r="108" spans="1:10" ht="15.75" thickBot="1" x14ac:dyDescent="0.3"/>
    <row r="109" spans="1:10" ht="15.75" thickBot="1" x14ac:dyDescent="0.3">
      <c r="F109" s="20" t="s">
        <v>80</v>
      </c>
      <c r="G109" s="21">
        <f>SUM(G4:G107)</f>
        <v>16827.800000000007</v>
      </c>
      <c r="H109" s="22" t="s">
        <v>223</v>
      </c>
      <c r="I109" s="22"/>
      <c r="J109" s="22"/>
    </row>
    <row r="111" spans="1:10" x14ac:dyDescent="0.25">
      <c r="B111" s="18"/>
      <c r="C111" s="23" t="s">
        <v>253</v>
      </c>
    </row>
  </sheetData>
  <mergeCells count="12">
    <mergeCell ref="A14:J14"/>
    <mergeCell ref="A3:J3"/>
    <mergeCell ref="A15:J15"/>
    <mergeCell ref="A20:J20"/>
    <mergeCell ref="A40:J40"/>
    <mergeCell ref="A19:J19"/>
    <mergeCell ref="A94:J94"/>
    <mergeCell ref="A98:J98"/>
    <mergeCell ref="A97:J97"/>
    <mergeCell ref="A93:J93"/>
    <mergeCell ref="A39:J39"/>
    <mergeCell ref="A85:J85"/>
  </mergeCells>
  <pageMargins left="0.7" right="0.7" top="0.75" bottom="0.75" header="0.3" footer="0.3"/>
  <pageSetup paperSize="3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2019-06-18T16:16:29Z</dcterms:modified>
</cp:coreProperties>
</file>