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3360" yWindow="700" windowWidth="29060" windowHeight="18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0" i="1" l="1"/>
  <c r="J20" i="1"/>
  <c r="N11" i="1"/>
  <c r="L16" i="1"/>
  <c r="N17" i="1"/>
  <c r="L17" i="1"/>
  <c r="J17" i="1"/>
  <c r="J16" i="1"/>
  <c r="N14" i="1"/>
  <c r="J14" i="1"/>
  <c r="N8" i="1"/>
  <c r="N7" i="1"/>
  <c r="L8" i="1"/>
  <c r="J8" i="1"/>
  <c r="J11" i="1"/>
  <c r="L10" i="1"/>
  <c r="J10" i="1"/>
  <c r="L7" i="1"/>
  <c r="J7" i="1"/>
  <c r="J6" i="1"/>
  <c r="L6" i="1"/>
</calcChain>
</file>

<file path=xl/sharedStrings.xml><?xml version="1.0" encoding="utf-8"?>
<sst xmlns="http://schemas.openxmlformats.org/spreadsheetml/2006/main" count="82" uniqueCount="54">
  <si>
    <t>PTE Replacements for PR240 units</t>
  </si>
  <si>
    <t>Module</t>
  </si>
  <si>
    <t>TX</t>
  </si>
  <si>
    <t>Ref Des</t>
  </si>
  <si>
    <t>C200, C201, C202, C203</t>
  </si>
  <si>
    <t>Manu</t>
  </si>
  <si>
    <t>Manu P/N</t>
  </si>
  <si>
    <t>Vendor</t>
  </si>
  <si>
    <t>Vendor P/N</t>
  </si>
  <si>
    <t>Panasonic ECG</t>
  </si>
  <si>
    <t>EEU-FR1J221L</t>
  </si>
  <si>
    <t>Digikey</t>
  </si>
  <si>
    <t>P15409-ND</t>
  </si>
  <si>
    <t>Descrip</t>
  </si>
  <si>
    <t>Cap 680uF 63V 2.47A Aluminum Electrolytic</t>
  </si>
  <si>
    <t>Quan</t>
  </si>
  <si>
    <t>TDK</t>
  </si>
  <si>
    <t>Cap (uF) each</t>
  </si>
  <si>
    <t>Cap (uF) total</t>
  </si>
  <si>
    <t>ESR (ohms) each</t>
  </si>
  <si>
    <t>ESR (ohms) total</t>
  </si>
  <si>
    <t>RX</t>
  </si>
  <si>
    <t>RUBYCON</t>
  </si>
  <si>
    <t>C601, C602, C603, C604, C605, C606, C607</t>
  </si>
  <si>
    <t>100ZL220MEFC12.5X30</t>
  </si>
  <si>
    <t>Element 14</t>
  </si>
  <si>
    <t>Cap 270uF 100V 1.5A Aluminum Electrolytic</t>
  </si>
  <si>
    <t>CKG57KX7S2A156M335JJ</t>
  </si>
  <si>
    <t>445-10470-1-ND</t>
  </si>
  <si>
    <t>CAP CER 15UF 100V 20% X7S SMD</t>
  </si>
  <si>
    <t>?</t>
  </si>
  <si>
    <t>AVX</t>
  </si>
  <si>
    <t>ST205C107MAJ10</t>
  </si>
  <si>
    <t>478-5066-ND</t>
  </si>
  <si>
    <t>CAP CER 100UF 50V 20% X7R SMD</t>
  </si>
  <si>
    <t>Notes</t>
  </si>
  <si>
    <t>Pressure tested to 9000 psi</t>
  </si>
  <si>
    <t>CAP CER 22UF 50V 20% X7S SMD</t>
  </si>
  <si>
    <t>CKG57NX7S1H226M500JH</t>
  </si>
  <si>
    <t>445-7107-2-ND</t>
  </si>
  <si>
    <t>Price each</t>
  </si>
  <si>
    <t>Total price</t>
  </si>
  <si>
    <t>C700</t>
  </si>
  <si>
    <t>EEE-FK1E331P</t>
  </si>
  <si>
    <t>PCE3803CT-ND</t>
  </si>
  <si>
    <t>CAP ALUM 330UF 25V 20% SMD</t>
  </si>
  <si>
    <t>CKG57NX7S1E476M500JH</t>
  </si>
  <si>
    <t>445-7106-1-ND</t>
  </si>
  <si>
    <t>CAP CER 47UF 25V 20% X7S SMD</t>
  </si>
  <si>
    <t>C704, C707</t>
  </si>
  <si>
    <t>Nippon Chemi-Con</t>
  </si>
  <si>
    <t>EKZE500ELL271MJ20S</t>
  </si>
  <si>
    <t>Cap 270uF 50V 1.58A</t>
  </si>
  <si>
    <t>C805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</si>
</sst>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4"/>
      <name val="Calibri"/>
      <scheme val="minor"/>
    </font>
    <font>
      <sz val="12"/>
      <color theme="8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1" xfId="0" applyNumberFormat="1" applyFill="1" applyBorder="1"/>
    <xf numFmtId="164" fontId="0" fillId="0" borderId="0" xfId="0" applyNumberFormat="1" applyAlignment="1">
      <alignment horizontal="right"/>
    </xf>
    <xf numFmtId="0" fontId="4" fillId="0" borderId="0" xfId="0" applyFont="1"/>
  </cellXfs>
  <cellStyles count="1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C16" sqref="C16"/>
    </sheetView>
  </sheetViews>
  <sheetFormatPr baseColWidth="10" defaultRowHeight="15" x14ac:dyDescent="0"/>
  <cols>
    <col min="1" max="1" width="7.1640625" customWidth="1"/>
    <col min="2" max="2" width="5.6640625" customWidth="1"/>
    <col min="3" max="3" width="36.5" customWidth="1"/>
    <col min="4" max="4" width="16.83203125" customWidth="1"/>
    <col min="5" max="5" width="22.5" customWidth="1"/>
    <col min="7" max="7" width="18" customWidth="1"/>
    <col min="8" max="8" width="38.6640625" customWidth="1"/>
    <col min="9" max="10" width="12.1640625" bestFit="1" customWidth="1"/>
    <col min="11" max="12" width="14.6640625" bestFit="1" customWidth="1"/>
    <col min="13" max="14" width="9.33203125" style="6" customWidth="1"/>
  </cols>
  <sheetData>
    <row r="1" spans="1:15">
      <c r="A1" t="s">
        <v>0</v>
      </c>
    </row>
    <row r="5" spans="1:15">
      <c r="A5" s="1" t="s">
        <v>1</v>
      </c>
      <c r="B5" s="1" t="s">
        <v>15</v>
      </c>
      <c r="C5" s="1" t="s">
        <v>3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13</v>
      </c>
      <c r="I5" s="1" t="s">
        <v>17</v>
      </c>
      <c r="J5" s="1" t="s">
        <v>18</v>
      </c>
      <c r="K5" s="1" t="s">
        <v>19</v>
      </c>
      <c r="L5" s="2" t="s">
        <v>20</v>
      </c>
      <c r="M5" s="7" t="s">
        <v>40</v>
      </c>
      <c r="N5" s="7" t="s">
        <v>41</v>
      </c>
      <c r="O5" s="2" t="s">
        <v>35</v>
      </c>
    </row>
    <row r="6" spans="1:15">
      <c r="A6" t="s">
        <v>2</v>
      </c>
      <c r="B6">
        <v>4</v>
      </c>
      <c r="C6" t="s">
        <v>4</v>
      </c>
      <c r="D6" t="s">
        <v>9</v>
      </c>
      <c r="E6" t="s">
        <v>10</v>
      </c>
      <c r="F6" t="s">
        <v>11</v>
      </c>
      <c r="G6" t="s">
        <v>12</v>
      </c>
      <c r="H6" t="s">
        <v>14</v>
      </c>
      <c r="I6">
        <v>680</v>
      </c>
      <c r="J6">
        <f>I6*B6</f>
        <v>2720</v>
      </c>
      <c r="K6">
        <v>3.3000000000000002E-2</v>
      </c>
      <c r="L6">
        <f>K6/B6</f>
        <v>8.2500000000000004E-3</v>
      </c>
    </row>
    <row r="7" spans="1:15">
      <c r="B7" s="3">
        <v>20</v>
      </c>
      <c r="D7" t="s">
        <v>16</v>
      </c>
      <c r="E7" t="s">
        <v>38</v>
      </c>
      <c r="F7" t="s">
        <v>11</v>
      </c>
      <c r="G7" t="s">
        <v>39</v>
      </c>
      <c r="H7" t="s">
        <v>37</v>
      </c>
      <c r="I7">
        <v>22</v>
      </c>
      <c r="J7">
        <f>I7*B7</f>
        <v>440</v>
      </c>
      <c r="K7">
        <v>0.08</v>
      </c>
      <c r="L7">
        <f>K7/B7</f>
        <v>4.0000000000000001E-3</v>
      </c>
      <c r="M7" s="6">
        <v>4.6500000000000004</v>
      </c>
      <c r="N7" s="6">
        <f>B7*M7</f>
        <v>93</v>
      </c>
    </row>
    <row r="8" spans="1:15">
      <c r="B8" s="3">
        <v>4</v>
      </c>
      <c r="D8" t="s">
        <v>31</v>
      </c>
      <c r="E8" t="s">
        <v>32</v>
      </c>
      <c r="F8" t="s">
        <v>11</v>
      </c>
      <c r="G8" t="s">
        <v>33</v>
      </c>
      <c r="H8" t="s">
        <v>34</v>
      </c>
      <c r="I8">
        <v>100</v>
      </c>
      <c r="J8">
        <f>I8*B8</f>
        <v>400</v>
      </c>
      <c r="K8">
        <v>1E-3</v>
      </c>
      <c r="L8">
        <f>K8/B8</f>
        <v>2.5000000000000001E-4</v>
      </c>
      <c r="M8" s="6">
        <v>36.54</v>
      </c>
      <c r="N8" s="6">
        <f>B8*M8</f>
        <v>146.16</v>
      </c>
      <c r="O8" t="s">
        <v>36</v>
      </c>
    </row>
    <row r="10" spans="1:15">
      <c r="A10" t="s">
        <v>21</v>
      </c>
      <c r="B10">
        <v>7</v>
      </c>
      <c r="C10" t="s">
        <v>23</v>
      </c>
      <c r="D10" t="s">
        <v>22</v>
      </c>
      <c r="E10" t="s">
        <v>24</v>
      </c>
      <c r="F10" t="s">
        <v>25</v>
      </c>
      <c r="G10" s="4">
        <v>1281845</v>
      </c>
      <c r="H10" t="s">
        <v>26</v>
      </c>
      <c r="I10">
        <v>220</v>
      </c>
      <c r="J10">
        <f>I10*B10</f>
        <v>1540</v>
      </c>
      <c r="K10">
        <v>6.3E-2</v>
      </c>
      <c r="L10">
        <f>K10/B10</f>
        <v>8.9999999999999993E-3</v>
      </c>
    </row>
    <row r="11" spans="1:15">
      <c r="B11" s="3">
        <v>28</v>
      </c>
      <c r="D11" t="s">
        <v>16</v>
      </c>
      <c r="E11" t="s">
        <v>27</v>
      </c>
      <c r="F11" t="s">
        <v>11</v>
      </c>
      <c r="G11" t="s">
        <v>28</v>
      </c>
      <c r="H11" t="s">
        <v>29</v>
      </c>
      <c r="I11">
        <v>15</v>
      </c>
      <c r="J11">
        <f>I11*B11</f>
        <v>420</v>
      </c>
      <c r="K11" s="5" t="s">
        <v>30</v>
      </c>
      <c r="L11" s="5" t="s">
        <v>30</v>
      </c>
      <c r="M11" s="8">
        <v>5.3010000000000002</v>
      </c>
      <c r="N11" s="6">
        <f>B11*M11</f>
        <v>148.428</v>
      </c>
    </row>
    <row r="13" spans="1:15">
      <c r="A13" t="s">
        <v>21</v>
      </c>
      <c r="B13">
        <v>1</v>
      </c>
      <c r="C13" t="s">
        <v>42</v>
      </c>
      <c r="D13" t="s">
        <v>9</v>
      </c>
      <c r="E13" t="s">
        <v>43</v>
      </c>
      <c r="F13" t="s">
        <v>11</v>
      </c>
      <c r="G13" t="s">
        <v>44</v>
      </c>
      <c r="H13" t="s">
        <v>45</v>
      </c>
      <c r="I13">
        <v>330</v>
      </c>
      <c r="J13">
        <v>330</v>
      </c>
    </row>
    <row r="14" spans="1:15">
      <c r="B14" s="9">
        <v>7</v>
      </c>
      <c r="D14" t="s">
        <v>16</v>
      </c>
      <c r="E14" t="s">
        <v>46</v>
      </c>
      <c r="F14" t="s">
        <v>11</v>
      </c>
      <c r="G14" t="s">
        <v>47</v>
      </c>
      <c r="H14" t="s">
        <v>48</v>
      </c>
      <c r="I14">
        <v>47</v>
      </c>
      <c r="J14">
        <f>I14*B14</f>
        <v>329</v>
      </c>
      <c r="M14" s="6">
        <v>4.6500000000000004</v>
      </c>
      <c r="N14" s="6">
        <f>B14*M14</f>
        <v>32.550000000000004</v>
      </c>
    </row>
    <row r="16" spans="1:15">
      <c r="A16" t="s">
        <v>21</v>
      </c>
      <c r="B16">
        <v>2</v>
      </c>
      <c r="C16" t="s">
        <v>49</v>
      </c>
      <c r="D16" t="s">
        <v>50</v>
      </c>
      <c r="E16" t="s">
        <v>51</v>
      </c>
      <c r="F16" t="s">
        <v>25</v>
      </c>
      <c r="G16" s="4">
        <v>1691165</v>
      </c>
      <c r="H16" t="s">
        <v>52</v>
      </c>
      <c r="I16">
        <v>270</v>
      </c>
      <c r="J16">
        <f>I16*B16</f>
        <v>540</v>
      </c>
      <c r="K16">
        <v>0.03</v>
      </c>
      <c r="L16">
        <f>K16/B16</f>
        <v>1.4999999999999999E-2</v>
      </c>
    </row>
    <row r="17" spans="1:14">
      <c r="B17" s="9">
        <v>20</v>
      </c>
      <c r="D17" t="s">
        <v>16</v>
      </c>
      <c r="E17" t="s">
        <v>38</v>
      </c>
      <c r="F17" t="s">
        <v>11</v>
      </c>
      <c r="G17" t="s">
        <v>39</v>
      </c>
      <c r="H17" t="s">
        <v>37</v>
      </c>
      <c r="I17">
        <v>22</v>
      </c>
      <c r="J17">
        <f>I17*B17</f>
        <v>440</v>
      </c>
      <c r="K17">
        <v>0.08</v>
      </c>
      <c r="L17">
        <f>K17/B17</f>
        <v>4.0000000000000001E-3</v>
      </c>
      <c r="M17" s="6">
        <v>4.6500000000000004</v>
      </c>
      <c r="N17" s="6">
        <f>B17*M17</f>
        <v>93</v>
      </c>
    </row>
    <row r="19" spans="1:14">
      <c r="A19" t="s">
        <v>21</v>
      </c>
      <c r="B19">
        <v>1</v>
      </c>
      <c r="C19" t="s">
        <v>53</v>
      </c>
      <c r="D19" t="s">
        <v>9</v>
      </c>
      <c r="E19" t="s">
        <v>43</v>
      </c>
      <c r="F19" t="s">
        <v>11</v>
      </c>
      <c r="G19" t="s">
        <v>44</v>
      </c>
      <c r="H19" t="s">
        <v>45</v>
      </c>
      <c r="I19">
        <v>330</v>
      </c>
      <c r="J19">
        <v>330</v>
      </c>
    </row>
    <row r="20" spans="1:14">
      <c r="B20" s="9">
        <v>7</v>
      </c>
      <c r="D20" t="s">
        <v>16</v>
      </c>
      <c r="E20" t="s">
        <v>46</v>
      </c>
      <c r="F20" t="s">
        <v>11</v>
      </c>
      <c r="G20" t="s">
        <v>47</v>
      </c>
      <c r="H20" t="s">
        <v>48</v>
      </c>
      <c r="I20">
        <v>47</v>
      </c>
      <c r="J20">
        <f>I20*B20</f>
        <v>329</v>
      </c>
      <c r="M20" s="6">
        <v>4.6500000000000004</v>
      </c>
      <c r="N20" s="6">
        <f>B20*M20</f>
        <v>32.550000000000004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2013-11-22T00:13:18Z</dcterms:created>
  <dcterms:modified xsi:type="dcterms:W3CDTF">2013-12-07T01:17:10Z</dcterms:modified>
</cp:coreProperties>
</file>