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20772" windowHeight="13224"/>
  </bookViews>
  <sheets>
    <sheet name="ResourceEstimate" sheetId="1" r:id="rId1"/>
    <sheet name="BudgetEstimate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2" i="1" l="1"/>
  <c r="J12" i="1"/>
  <c r="J13" i="1" s="1"/>
  <c r="I12" i="1"/>
  <c r="I13" i="1" s="1"/>
  <c r="H12" i="1"/>
  <c r="H13" i="1" s="1"/>
  <c r="G12" i="1"/>
  <c r="F12" i="1"/>
  <c r="E12" i="1"/>
  <c r="E13" i="1" s="1"/>
  <c r="D12" i="1"/>
  <c r="D13" i="1" s="1"/>
  <c r="F43" i="1"/>
  <c r="F44" i="1" s="1"/>
  <c r="F36" i="1"/>
  <c r="F37" i="1" s="1"/>
  <c r="F13" i="1"/>
  <c r="F19" i="1"/>
  <c r="F20" i="1" s="1"/>
  <c r="F27" i="1"/>
  <c r="F28" i="1" s="1"/>
  <c r="K43" i="1"/>
  <c r="K44" i="1" s="1"/>
  <c r="J43" i="1"/>
  <c r="J44" i="1" s="1"/>
  <c r="I43" i="1"/>
  <c r="I44" i="1" s="1"/>
  <c r="H43" i="1"/>
  <c r="G43" i="1"/>
  <c r="G44" i="1" s="1"/>
  <c r="E43" i="1"/>
  <c r="E44" i="1" s="1"/>
  <c r="D43" i="1"/>
  <c r="D44" i="1" s="1"/>
  <c r="H44" i="1"/>
  <c r="K36" i="1"/>
  <c r="J36" i="1"/>
  <c r="J37" i="1" s="1"/>
  <c r="I36" i="1"/>
  <c r="H36" i="1"/>
  <c r="G36" i="1"/>
  <c r="E36" i="1"/>
  <c r="D36" i="1"/>
  <c r="K27" i="1"/>
  <c r="J27" i="1"/>
  <c r="J28" i="1" s="1"/>
  <c r="I27" i="1"/>
  <c r="H27" i="1"/>
  <c r="G27" i="1"/>
  <c r="E27" i="1"/>
  <c r="D27" i="1"/>
  <c r="K19" i="1"/>
  <c r="J19" i="1"/>
  <c r="I19" i="1"/>
  <c r="I20" i="1" s="1"/>
  <c r="H19" i="1"/>
  <c r="H20" i="1" s="1"/>
  <c r="G19" i="1"/>
  <c r="G20" i="1" s="1"/>
  <c r="E19" i="1"/>
  <c r="E20" i="1" s="1"/>
  <c r="D19" i="1"/>
  <c r="D20" i="1" s="1"/>
  <c r="D28" i="1"/>
  <c r="K20" i="1"/>
  <c r="J20" i="1"/>
  <c r="E4" i="2"/>
  <c r="E5" i="2"/>
  <c r="E6" i="2"/>
  <c r="D7" i="2"/>
  <c r="E8" i="2"/>
  <c r="E10" i="2"/>
  <c r="E11" i="2"/>
  <c r="F33" i="2"/>
  <c r="D33" i="2"/>
  <c r="E31" i="2"/>
  <c r="E30" i="2"/>
  <c r="E33" i="2" s="1"/>
  <c r="F27" i="2"/>
  <c r="D27" i="2"/>
  <c r="E25" i="2"/>
  <c r="E24" i="2"/>
  <c r="E27" i="2" s="1"/>
  <c r="F21" i="2"/>
  <c r="E20" i="2"/>
  <c r="E18" i="2"/>
  <c r="D21" i="2"/>
  <c r="E16" i="2"/>
  <c r="E15" i="2"/>
  <c r="E21" i="2" s="1"/>
  <c r="F12" i="2"/>
  <c r="F36" i="2" s="1"/>
  <c r="F39" i="2" s="1"/>
  <c r="D12" i="2"/>
  <c r="D36" i="2" s="1"/>
  <c r="K13" i="1"/>
  <c r="G13" i="1"/>
  <c r="D37" i="1" l="1"/>
  <c r="F46" i="1"/>
  <c r="F47" i="1" s="1"/>
  <c r="E28" i="1"/>
  <c r="E37" i="1" s="1"/>
  <c r="H28" i="1"/>
  <c r="I28" i="1"/>
  <c r="J46" i="1"/>
  <c r="J47" i="1" s="1"/>
  <c r="H37" i="1"/>
  <c r="I37" i="1"/>
  <c r="G28" i="1"/>
  <c r="G37" i="1" s="1"/>
  <c r="K28" i="1"/>
  <c r="K37" i="1" s="1"/>
  <c r="H46" i="1"/>
  <c r="H47" i="1" s="1"/>
  <c r="I46" i="1"/>
  <c r="I47" i="1" s="1"/>
  <c r="E12" i="2"/>
  <c r="D37" i="2"/>
  <c r="D39" i="2"/>
  <c r="E36" i="2"/>
  <c r="E46" i="1"/>
  <c r="E47" i="1" s="1"/>
  <c r="D46" i="1"/>
  <c r="D47" i="1" s="1"/>
  <c r="F49" i="1" l="1"/>
  <c r="K46" i="1"/>
  <c r="K47" i="1" s="1"/>
  <c r="G46" i="1"/>
  <c r="G47" i="1" s="1"/>
  <c r="E37" i="2"/>
  <c r="E39" i="2" s="1"/>
</calcChain>
</file>

<file path=xl/sharedStrings.xml><?xml version="1.0" encoding="utf-8"?>
<sst xmlns="http://schemas.openxmlformats.org/spreadsheetml/2006/main" count="85" uniqueCount="68">
  <si>
    <t>EE Days</t>
  </si>
  <si>
    <t>ME Days</t>
  </si>
  <si>
    <t>Etech</t>
  </si>
  <si>
    <t>Mtech</t>
  </si>
  <si>
    <t>Machine Shop</t>
  </si>
  <si>
    <t xml:space="preserve"> </t>
  </si>
  <si>
    <t>Milestone 1</t>
  </si>
  <si>
    <t>Total</t>
  </si>
  <si>
    <t>Milestone 2</t>
  </si>
  <si>
    <t>Milestone 3</t>
  </si>
  <si>
    <t>Milestone 4</t>
  </si>
  <si>
    <t>Milestone 5</t>
  </si>
  <si>
    <t>Video Lab</t>
  </si>
  <si>
    <t>Item</t>
  </si>
  <si>
    <t>Quantity</t>
  </si>
  <si>
    <t>Cost</t>
  </si>
  <si>
    <t>Capital</t>
  </si>
  <si>
    <t>Expense</t>
  </si>
  <si>
    <t>Outside service</t>
  </si>
  <si>
    <t>subtotal</t>
  </si>
  <si>
    <t>Year 1 Subtotal</t>
  </si>
  <si>
    <t>Sales Tax @</t>
  </si>
  <si>
    <t>Shipping</t>
  </si>
  <si>
    <t>Year 1 Total</t>
  </si>
  <si>
    <t>2014 Tasks and milestones</t>
  </si>
  <si>
    <t>Hours</t>
  </si>
  <si>
    <t>HS-LRAUV RF link characterization</t>
  </si>
  <si>
    <t>Measure range, connectivity of HS-to-LRAUV Freewave link; includes at-sea characterization</t>
  </si>
  <si>
    <t>Auto shore link selection</t>
  </si>
  <si>
    <t>dynamically determine optimal shore link (e.g. based on signal strength, distance from shore, fail-over...)</t>
  </si>
  <si>
    <t>Shore link scheduling</t>
  </si>
  <si>
    <t>When to establish shore connection? Periodically? Immediately after AUV connection?</t>
  </si>
  <si>
    <t>Link detection</t>
  </si>
  <si>
    <t>HS detects, responds to endpoint link active (ppp or SLIP)</t>
  </si>
  <si>
    <t>Link duration management</t>
  </si>
  <si>
    <t>How long should HS and endpoint keep link connected?</t>
  </si>
  <si>
    <t>Link power management</t>
  </si>
  <si>
    <t>Power link radio/modem only when needed</t>
  </si>
  <si>
    <t>Endpoint naming conventions</t>
  </si>
  <si>
    <t>Must associate endpoint IP address with directory names</t>
  </si>
  <si>
    <t>HS-acoustic adapter</t>
  </si>
  <si>
    <t>Access to acoustic endpoints; file transfer via acoustic protocol</t>
  </si>
  <si>
    <t xml:space="preserve">Acoustic GPS </t>
  </si>
  <si>
    <t>HS log</t>
  </si>
  <si>
    <t>Log connections, errors. Provide retrieval-to-shore method</t>
  </si>
  <si>
    <t>Interface to WG communication infrastructure</t>
  </si>
  <si>
    <t>Control some HS functions through WGMS (e.g. turn on cell modem, retrieve HS logs through WG Iridium)</t>
  </si>
  <si>
    <t>User interface</t>
  </si>
  <si>
    <t>Enable user to configure Hotspot (schedules, etc)</t>
  </si>
  <si>
    <t>External interface</t>
  </si>
  <si>
    <t>Provide API to applications, e.g. autonomy</t>
  </si>
  <si>
    <t xml:space="preserve">HS console gateway </t>
  </si>
  <si>
    <t>HS enables shore-to-endpoint ssh</t>
  </si>
  <si>
    <t>Kite-balloon experiment</t>
  </si>
  <si>
    <t>Demonstrate relay through kite-balloon over 802.11 link</t>
  </si>
  <si>
    <t>Radio Link Management Complete</t>
  </si>
  <si>
    <t>Applications Interface Complete</t>
  </si>
  <si>
    <t>Acoustic Link Management Complete</t>
  </si>
  <si>
    <t>Support field experiments</t>
  </si>
  <si>
    <t>Tom SE Days</t>
  </si>
  <si>
    <t>Brian SE Days</t>
  </si>
  <si>
    <t>Implement Wave Glide specific software to operate a Benthos acoustic modem</t>
  </si>
  <si>
    <t xml:space="preserve">  Implement Wave Glider specific software to collect data from a synchronous acoustic data stream</t>
  </si>
  <si>
    <t xml:space="preserve"> implement software to provide GPS position over acoustic link. Data format will be a standard NMEA string (e.g. GGA). This would allow underwater localization of AUVs that carry an iUSBL</t>
  </si>
  <si>
    <t>AUV to Hotspot experiment application</t>
  </si>
  <si>
    <t>Acoustic to Hotsppot application</t>
  </si>
  <si>
    <t>Total SE hours</t>
  </si>
  <si>
    <t>Systems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</si>
</sst>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164" fontId="0" fillId="0" borderId="0" xfId="0" applyNumberForma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64" fontId="1" fillId="0" borderId="7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/>
    <xf numFmtId="164" fontId="0" fillId="0" borderId="0" xfId="0" applyNumberForma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wrapText="1"/>
    </xf>
    <xf numFmtId="164" fontId="0" fillId="0" borderId="0" xfId="0" applyNumberForma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Border="1" applyAlignment="1">
      <alignment horizontal="left" wrapText="1"/>
    </xf>
    <xf numFmtId="0" fontId="0" fillId="0" borderId="7" xfId="0" applyBorder="1" applyAlignment="1">
      <alignment wrapText="1"/>
    </xf>
    <xf numFmtId="164" fontId="0" fillId="0" borderId="7" xfId="0" applyNumberFormat="1" applyBorder="1" applyAlignment="1">
      <alignment horizontal="right"/>
    </xf>
    <xf numFmtId="164" fontId="0" fillId="0" borderId="7" xfId="0" applyNumberForma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wrapText="1"/>
    </xf>
    <xf numFmtId="0" fontId="4" fillId="0" borderId="4" xfId="0" applyFont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/>
    <xf numFmtId="10" fontId="0" fillId="0" borderId="0" xfId="0" applyNumberForma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0" fontId="0" fillId="0" borderId="7" xfId="0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164" fontId="1" fillId="0" borderId="7" xfId="0" applyNumberFormat="1" applyFont="1" applyBorder="1" applyAlignment="1"/>
    <xf numFmtId="164" fontId="2" fillId="0" borderId="7" xfId="0" applyNumberFormat="1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/>
    </xf>
    <xf numFmtId="164" fontId="3" fillId="2" borderId="0" xfId="0" applyNumberFormat="1" applyFont="1" applyFill="1" applyBorder="1" applyAlignment="1"/>
    <xf numFmtId="0" fontId="5" fillId="0" borderId="0" xfId="0" applyFont="1"/>
    <xf numFmtId="164" fontId="3" fillId="0" borderId="10" xfId="0" applyNumberFormat="1" applyFont="1" applyBorder="1" applyAlignment="1">
      <alignment wrapText="1"/>
    </xf>
    <xf numFmtId="164" fontId="3" fillId="0" borderId="11" xfId="0" applyNumberFormat="1" applyFont="1" applyBorder="1" applyAlignment="1">
      <alignment wrapText="1"/>
    </xf>
    <xf numFmtId="164" fontId="3" fillId="0" borderId="11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5" fillId="0" borderId="5" xfId="0" applyNumberFormat="1" applyFont="1" applyBorder="1" applyAlignment="1">
      <alignment horizont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5" fillId="0" borderId="4" xfId="0" applyFont="1" applyBorder="1"/>
    <xf numFmtId="0" fontId="8" fillId="0" borderId="10" xfId="0" applyFont="1" applyBorder="1"/>
    <xf numFmtId="0" fontId="3" fillId="0" borderId="11" xfId="0" applyFont="1" applyBorder="1" applyAlignment="1">
      <alignment horizontal="right" wrapText="1"/>
    </xf>
    <xf numFmtId="0" fontId="5" fillId="0" borderId="11" xfId="0" applyNumberFormat="1" applyFont="1" applyBorder="1" applyAlignment="1">
      <alignment horizontal="center" wrapText="1"/>
    </xf>
    <xf numFmtId="0" fontId="5" fillId="0" borderId="12" xfId="0" applyNumberFormat="1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5" fillId="0" borderId="10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 wrapText="1"/>
    </xf>
    <xf numFmtId="0" fontId="5" fillId="2" borderId="2" xfId="0" applyNumberFormat="1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5" fillId="0" borderId="2" xfId="0" applyNumberFormat="1" applyFont="1" applyBorder="1" applyAlignment="1">
      <alignment horizontal="center" wrapText="1"/>
    </xf>
    <xf numFmtId="0" fontId="5" fillId="0" borderId="3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1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5" fillId="0" borderId="1" xfId="0" applyFont="1" applyBorder="1"/>
    <xf numFmtId="164" fontId="5" fillId="0" borderId="4" xfId="0" applyNumberFormat="1" applyFont="1" applyBorder="1" applyAlignment="1">
      <alignment wrapText="1"/>
    </xf>
    <xf numFmtId="0" fontId="8" fillId="0" borderId="4" xfId="0" applyFont="1" applyBorder="1"/>
    <xf numFmtId="15" fontId="8" fillId="0" borderId="10" xfId="0" applyNumberFormat="1" applyFont="1" applyBorder="1"/>
    <xf numFmtId="0" fontId="6" fillId="0" borderId="1" xfId="0" applyFont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5" fillId="2" borderId="11" xfId="0" applyNumberFormat="1" applyFont="1" applyFill="1" applyBorder="1" applyAlignment="1">
      <alignment horizontal="center" wrapText="1"/>
    </xf>
    <xf numFmtId="0" fontId="5" fillId="2" borderId="12" xfId="0" applyNumberFormat="1" applyFont="1" applyFill="1" applyBorder="1" applyAlignment="1">
      <alignment horizontal="center" wrapText="1"/>
    </xf>
    <xf numFmtId="164" fontId="6" fillId="0" borderId="6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5" fontId="8" fillId="0" borderId="11" xfId="0" applyNumberFormat="1" applyFont="1" applyBorder="1"/>
    <xf numFmtId="0" fontId="8" fillId="0" borderId="0" xfId="0" applyFont="1" applyBorder="1"/>
    <xf numFmtId="15" fontId="8" fillId="0" borderId="0" xfId="0" applyNumberFormat="1" applyFont="1" applyBorder="1"/>
    <xf numFmtId="0" fontId="3" fillId="0" borderId="2" xfId="0" applyFont="1" applyBorder="1" applyAlignment="1">
      <alignment horizontal="right" wrapText="1"/>
    </xf>
    <xf numFmtId="0" fontId="5" fillId="0" borderId="6" xfId="0" applyNumberFormat="1" applyFont="1" applyBorder="1" applyAlignment="1">
      <alignment horizontal="center" wrapText="1"/>
    </xf>
    <xf numFmtId="0" fontId="5" fillId="0" borderId="7" xfId="0" applyNumberFormat="1" applyFont="1" applyBorder="1" applyAlignment="1">
      <alignment horizontal="center" wrapText="1"/>
    </xf>
    <xf numFmtId="0" fontId="5" fillId="0" borderId="8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="75" zoomScaleNormal="75" workbookViewId="0">
      <selection activeCell="B54" sqref="B54"/>
    </sheetView>
  </sheetViews>
  <sheetFormatPr defaultRowHeight="15.6" x14ac:dyDescent="0.3"/>
  <cols>
    <col min="1" max="1" width="34.21875" style="45" customWidth="1"/>
    <col min="2" max="2" width="49.6640625" style="45" customWidth="1"/>
    <col min="3" max="3" width="12.5546875" style="45" customWidth="1"/>
    <col min="4" max="6" width="8.33203125" style="45" customWidth="1"/>
    <col min="7" max="7" width="8.5546875" style="45" customWidth="1"/>
    <col min="8" max="8" width="9.44140625" style="45" customWidth="1"/>
    <col min="9" max="9" width="11.109375" style="45" customWidth="1"/>
    <col min="10" max="10" width="10.77734375" style="45" customWidth="1"/>
    <col min="11" max="11" width="12.109375" style="45" customWidth="1"/>
    <col min="12" max="16384" width="8.88671875" style="45"/>
  </cols>
  <sheetData>
    <row r="1" spans="1:11" ht="16.2" thickBot="1" x14ac:dyDescent="0.35"/>
    <row r="2" spans="1:11" ht="49.2" customHeight="1" thickBot="1" x14ac:dyDescent="0.35">
      <c r="A2" s="46" t="s">
        <v>24</v>
      </c>
      <c r="B2" s="47"/>
      <c r="C2" s="47"/>
      <c r="D2" s="48" t="s">
        <v>0</v>
      </c>
      <c r="E2" s="48" t="s">
        <v>59</v>
      </c>
      <c r="F2" s="48" t="s">
        <v>60</v>
      </c>
      <c r="G2" s="48" t="s">
        <v>1</v>
      </c>
      <c r="H2" s="48" t="s">
        <v>2</v>
      </c>
      <c r="I2" s="48" t="s">
        <v>3</v>
      </c>
      <c r="J2" s="48" t="s">
        <v>12</v>
      </c>
      <c r="K2" s="49" t="s">
        <v>4</v>
      </c>
    </row>
    <row r="3" spans="1:11" x14ac:dyDescent="0.3">
      <c r="A3" s="45" t="s">
        <v>67</v>
      </c>
      <c r="D3" s="45">
        <v>5</v>
      </c>
      <c r="F3" s="50"/>
      <c r="G3" s="51"/>
      <c r="H3" s="51"/>
      <c r="I3" s="51"/>
      <c r="J3" s="51"/>
      <c r="K3" s="52"/>
    </row>
    <row r="4" spans="1:11" ht="30" x14ac:dyDescent="0.3">
      <c r="A4" s="53" t="s">
        <v>26</v>
      </c>
      <c r="B4" s="54" t="s">
        <v>27</v>
      </c>
      <c r="C4" s="55"/>
      <c r="D4" s="51">
        <v>2</v>
      </c>
      <c r="E4" s="50">
        <v>4</v>
      </c>
      <c r="F4" s="51"/>
      <c r="G4" s="51"/>
      <c r="H4" s="51"/>
      <c r="I4" s="51"/>
      <c r="J4" s="51"/>
      <c r="K4" s="52"/>
    </row>
    <row r="5" spans="1:11" ht="45" x14ac:dyDescent="0.3">
      <c r="A5" s="53" t="s">
        <v>28</v>
      </c>
      <c r="B5" s="54" t="s">
        <v>29</v>
      </c>
      <c r="C5" s="55"/>
      <c r="D5" s="51"/>
      <c r="E5" s="51">
        <v>4</v>
      </c>
      <c r="F5" s="51"/>
      <c r="G5" s="51"/>
      <c r="H5" s="51"/>
      <c r="I5" s="51"/>
      <c r="J5" s="51"/>
      <c r="K5" s="52"/>
    </row>
    <row r="6" spans="1:11" ht="30" x14ac:dyDescent="0.3">
      <c r="A6" s="53" t="s">
        <v>30</v>
      </c>
      <c r="B6" s="54" t="s">
        <v>31</v>
      </c>
      <c r="C6" s="55"/>
      <c r="D6" s="51"/>
      <c r="E6" s="51">
        <v>3</v>
      </c>
      <c r="F6" s="51"/>
      <c r="G6" s="51"/>
      <c r="H6" s="51"/>
      <c r="I6" s="51"/>
      <c r="J6" s="51"/>
      <c r="K6" s="52"/>
    </row>
    <row r="7" spans="1:11" ht="30" x14ac:dyDescent="0.3">
      <c r="A7" s="53" t="s">
        <v>32</v>
      </c>
      <c r="B7" s="54" t="s">
        <v>33</v>
      </c>
      <c r="C7" s="55"/>
      <c r="D7" s="51"/>
      <c r="E7" s="51">
        <v>2</v>
      </c>
      <c r="F7" s="51"/>
      <c r="G7" s="51"/>
      <c r="H7" s="51"/>
      <c r="I7" s="51"/>
      <c r="J7" s="51"/>
      <c r="K7" s="52"/>
    </row>
    <row r="8" spans="1:11" ht="30" x14ac:dyDescent="0.3">
      <c r="A8" s="53" t="s">
        <v>34</v>
      </c>
      <c r="B8" s="54" t="s">
        <v>35</v>
      </c>
      <c r="C8" s="56"/>
      <c r="D8" s="51"/>
      <c r="E8" s="51">
        <v>5</v>
      </c>
      <c r="F8" s="51"/>
      <c r="G8" s="51"/>
      <c r="H8" s="51"/>
      <c r="I8" s="51"/>
      <c r="J8" s="51"/>
      <c r="K8" s="52"/>
    </row>
    <row r="9" spans="1:11" x14ac:dyDescent="0.3">
      <c r="A9" s="53" t="s">
        <v>36</v>
      </c>
      <c r="B9" s="54" t="s">
        <v>37</v>
      </c>
      <c r="C9" s="56"/>
      <c r="D9" s="51"/>
      <c r="E9" s="51">
        <v>1</v>
      </c>
      <c r="F9" s="51"/>
      <c r="G9" s="51"/>
      <c r="H9" s="51"/>
      <c r="I9" s="51"/>
      <c r="J9" s="51"/>
      <c r="K9" s="52"/>
    </row>
    <row r="10" spans="1:11" ht="30" x14ac:dyDescent="0.3">
      <c r="A10" s="53" t="s">
        <v>38</v>
      </c>
      <c r="B10" s="54" t="s">
        <v>39</v>
      </c>
      <c r="C10" s="56"/>
      <c r="D10" s="51"/>
      <c r="E10" s="51">
        <v>5</v>
      </c>
      <c r="F10" s="51"/>
      <c r="G10" s="51"/>
      <c r="H10" s="51"/>
      <c r="I10" s="51"/>
      <c r="J10" s="51"/>
      <c r="K10" s="52"/>
    </row>
    <row r="11" spans="1:11" ht="30.6" thickBot="1" x14ac:dyDescent="0.35">
      <c r="A11" s="53" t="s">
        <v>43</v>
      </c>
      <c r="B11" s="54" t="s">
        <v>44</v>
      </c>
      <c r="C11" s="56"/>
      <c r="D11" s="51"/>
      <c r="E11" s="51">
        <v>2</v>
      </c>
      <c r="F11" s="51"/>
      <c r="G11" s="51"/>
      <c r="H11" s="51"/>
      <c r="I11" s="51"/>
      <c r="J11" s="51"/>
      <c r="K11" s="52"/>
    </row>
    <row r="12" spans="1:11" ht="31.8" thickBot="1" x14ac:dyDescent="0.35">
      <c r="A12" s="57"/>
      <c r="B12" s="58" t="s">
        <v>55</v>
      </c>
      <c r="C12" s="59" t="s">
        <v>6</v>
      </c>
      <c r="D12" s="60">
        <f t="shared" ref="D12:K12" si="0">SUM(D3:D11)</f>
        <v>7</v>
      </c>
      <c r="E12" s="60">
        <f t="shared" si="0"/>
        <v>26</v>
      </c>
      <c r="F12" s="60">
        <f t="shared" si="0"/>
        <v>0</v>
      </c>
      <c r="G12" s="60">
        <f t="shared" si="0"/>
        <v>0</v>
      </c>
      <c r="H12" s="60">
        <f t="shared" si="0"/>
        <v>0</v>
      </c>
      <c r="I12" s="60">
        <f t="shared" si="0"/>
        <v>0</v>
      </c>
      <c r="J12" s="60">
        <f t="shared" si="0"/>
        <v>0</v>
      </c>
      <c r="K12" s="61">
        <f t="shared" si="0"/>
        <v>0</v>
      </c>
    </row>
    <row r="13" spans="1:11" ht="16.2" thickBot="1" x14ac:dyDescent="0.35">
      <c r="A13" s="62"/>
      <c r="B13" s="63"/>
      <c r="C13" s="64" t="s">
        <v>25</v>
      </c>
      <c r="D13" s="65">
        <f>D12*8</f>
        <v>56</v>
      </c>
      <c r="E13" s="60">
        <f t="shared" ref="E13:K13" si="1">E12*8</f>
        <v>208</v>
      </c>
      <c r="F13" s="60">
        <f t="shared" si="1"/>
        <v>0</v>
      </c>
      <c r="G13" s="60">
        <f t="shared" si="1"/>
        <v>0</v>
      </c>
      <c r="H13" s="60">
        <f t="shared" si="1"/>
        <v>0</v>
      </c>
      <c r="I13" s="60">
        <f t="shared" si="1"/>
        <v>0</v>
      </c>
      <c r="J13" s="60">
        <f t="shared" si="1"/>
        <v>0</v>
      </c>
      <c r="K13" s="61">
        <f t="shared" si="1"/>
        <v>0</v>
      </c>
    </row>
    <row r="14" spans="1:11" ht="16.2" thickBot="1" x14ac:dyDescent="0.35">
      <c r="A14" s="66"/>
      <c r="B14" s="67"/>
      <c r="C14" s="68"/>
      <c r="D14" s="69"/>
      <c r="E14" s="69"/>
      <c r="F14" s="69"/>
      <c r="G14" s="69"/>
      <c r="H14" s="69"/>
      <c r="I14" s="69"/>
      <c r="J14" s="69"/>
      <c r="K14" s="70"/>
    </row>
    <row r="15" spans="1:11" ht="45" x14ac:dyDescent="0.3">
      <c r="A15" s="71" t="s">
        <v>45</v>
      </c>
      <c r="B15" s="72" t="s">
        <v>46</v>
      </c>
      <c r="C15" s="73"/>
      <c r="D15" s="74"/>
      <c r="E15" s="74">
        <v>2</v>
      </c>
      <c r="F15" s="74">
        <v>1</v>
      </c>
      <c r="G15" s="74"/>
      <c r="H15" s="74"/>
      <c r="I15" s="74"/>
      <c r="J15" s="74"/>
      <c r="K15" s="75"/>
    </row>
    <row r="16" spans="1:11" ht="30" x14ac:dyDescent="0.3">
      <c r="A16" s="53" t="s">
        <v>47</v>
      </c>
      <c r="B16" s="54" t="s">
        <v>48</v>
      </c>
      <c r="C16" s="55"/>
      <c r="D16" s="51"/>
      <c r="E16" s="51">
        <v>3</v>
      </c>
      <c r="F16" s="51"/>
      <c r="G16" s="51"/>
      <c r="H16" s="51"/>
      <c r="I16" s="51"/>
      <c r="J16" s="51"/>
      <c r="K16" s="52"/>
    </row>
    <row r="17" spans="1:11" x14ac:dyDescent="0.3">
      <c r="A17" s="53" t="s">
        <v>49</v>
      </c>
      <c r="B17" s="54" t="s">
        <v>50</v>
      </c>
      <c r="C17" s="55"/>
      <c r="D17" s="51"/>
      <c r="E17" s="51">
        <v>4</v>
      </c>
      <c r="F17" s="51"/>
      <c r="G17" s="51"/>
      <c r="H17" s="51"/>
      <c r="I17" s="51"/>
      <c r="J17" s="51"/>
      <c r="K17" s="52"/>
    </row>
    <row r="18" spans="1:11" ht="16.2" thickBot="1" x14ac:dyDescent="0.35">
      <c r="A18" s="53" t="s">
        <v>51</v>
      </c>
      <c r="B18" s="54" t="s">
        <v>52</v>
      </c>
      <c r="C18" s="56"/>
      <c r="D18" s="51"/>
      <c r="E18" s="51">
        <v>4</v>
      </c>
      <c r="F18" s="51"/>
      <c r="G18" s="51"/>
      <c r="H18" s="51"/>
      <c r="I18" s="51"/>
      <c r="J18" s="51"/>
      <c r="K18" s="52"/>
    </row>
    <row r="19" spans="1:11" ht="31.8" thickBot="1" x14ac:dyDescent="0.35">
      <c r="A19" s="57"/>
      <c r="B19" s="58" t="s">
        <v>56</v>
      </c>
      <c r="C19" s="59" t="s">
        <v>8</v>
      </c>
      <c r="D19" s="60">
        <f t="shared" ref="D19:K19" si="2">SUM(D15:D18)</f>
        <v>0</v>
      </c>
      <c r="E19" s="60">
        <f t="shared" si="2"/>
        <v>13</v>
      </c>
      <c r="F19" s="60">
        <f t="shared" si="2"/>
        <v>1</v>
      </c>
      <c r="G19" s="60">
        <f t="shared" si="2"/>
        <v>0</v>
      </c>
      <c r="H19" s="60">
        <f t="shared" si="2"/>
        <v>0</v>
      </c>
      <c r="I19" s="60">
        <f t="shared" si="2"/>
        <v>0</v>
      </c>
      <c r="J19" s="60">
        <f t="shared" si="2"/>
        <v>0</v>
      </c>
      <c r="K19" s="61">
        <f t="shared" si="2"/>
        <v>0</v>
      </c>
    </row>
    <row r="20" spans="1:11" ht="16.2" thickBot="1" x14ac:dyDescent="0.35">
      <c r="A20" s="78"/>
      <c r="B20" s="55"/>
      <c r="C20" s="41" t="s">
        <v>25</v>
      </c>
      <c r="D20" s="79">
        <f>D19*8</f>
        <v>0</v>
      </c>
      <c r="E20" s="74">
        <f t="shared" ref="E20:F20" si="3">E19*8</f>
        <v>104</v>
      </c>
      <c r="F20" s="74">
        <f t="shared" si="3"/>
        <v>8</v>
      </c>
      <c r="G20" s="74">
        <f t="shared" ref="G20" si="4">G19*8</f>
        <v>0</v>
      </c>
      <c r="H20" s="74">
        <f t="shared" ref="H20" si="5">H19*8</f>
        <v>0</v>
      </c>
      <c r="I20" s="74">
        <f t="shared" ref="I20" si="6">I19*8</f>
        <v>0</v>
      </c>
      <c r="J20" s="74">
        <f t="shared" ref="J20" si="7">J19*8</f>
        <v>0</v>
      </c>
      <c r="K20" s="75">
        <f t="shared" ref="K20" si="8">K19*8</f>
        <v>0</v>
      </c>
    </row>
    <row r="21" spans="1:11" ht="16.2" thickBot="1" x14ac:dyDescent="0.35">
      <c r="A21" s="80"/>
      <c r="B21" s="81"/>
      <c r="C21" s="67"/>
      <c r="D21" s="69"/>
      <c r="E21" s="69"/>
      <c r="F21" s="69"/>
      <c r="G21" s="69"/>
      <c r="H21" s="69"/>
      <c r="I21" s="69"/>
      <c r="J21" s="69"/>
      <c r="K21" s="70"/>
    </row>
    <row r="22" spans="1:11" x14ac:dyDescent="0.3">
      <c r="A22" s="82"/>
      <c r="B22" s="72"/>
      <c r="C22" s="73"/>
      <c r="D22" s="74"/>
      <c r="E22" s="74"/>
      <c r="F22" s="74"/>
      <c r="G22" s="74"/>
      <c r="H22" s="74"/>
      <c r="I22" s="74"/>
      <c r="J22" s="74"/>
      <c r="K22" s="75"/>
    </row>
    <row r="23" spans="1:11" ht="30" x14ac:dyDescent="0.3">
      <c r="A23" s="53" t="s">
        <v>40</v>
      </c>
      <c r="B23" s="54" t="s">
        <v>41</v>
      </c>
      <c r="C23" s="55"/>
      <c r="D23" s="51"/>
      <c r="E23" s="51">
        <v>7</v>
      </c>
      <c r="F23" s="51"/>
      <c r="G23" s="51"/>
      <c r="H23" s="51"/>
      <c r="I23" s="51"/>
      <c r="J23" s="51"/>
      <c r="K23" s="52"/>
    </row>
    <row r="24" spans="1:11" ht="30.6" x14ac:dyDescent="0.3">
      <c r="A24" s="78"/>
      <c r="B24" s="55" t="s">
        <v>61</v>
      </c>
      <c r="C24" s="55"/>
      <c r="D24" s="51"/>
      <c r="E24" s="51"/>
      <c r="F24" s="51">
        <v>6</v>
      </c>
      <c r="G24" s="51"/>
      <c r="H24" s="51"/>
      <c r="I24" s="51"/>
      <c r="J24" s="51"/>
      <c r="K24" s="52"/>
    </row>
    <row r="25" spans="1:11" ht="45.6" x14ac:dyDescent="0.3">
      <c r="A25" s="78"/>
      <c r="B25" s="55" t="s">
        <v>62</v>
      </c>
      <c r="C25" s="55"/>
      <c r="D25" s="51"/>
      <c r="E25" s="51"/>
      <c r="F25" s="51">
        <v>2</v>
      </c>
      <c r="G25" s="51"/>
      <c r="H25" s="51"/>
      <c r="I25" s="51"/>
      <c r="J25" s="51"/>
      <c r="K25" s="52"/>
    </row>
    <row r="26" spans="1:11" ht="76.2" thickBot="1" x14ac:dyDescent="0.35">
      <c r="A26" s="53" t="s">
        <v>42</v>
      </c>
      <c r="B26" s="55" t="s">
        <v>63</v>
      </c>
      <c r="C26" s="55"/>
      <c r="D26" s="51"/>
      <c r="E26" s="51"/>
      <c r="F26" s="51">
        <v>4</v>
      </c>
      <c r="G26" s="51"/>
      <c r="H26" s="51"/>
      <c r="I26" s="51"/>
      <c r="J26" s="51"/>
      <c r="K26" s="52"/>
    </row>
    <row r="27" spans="1:11" ht="31.8" thickBot="1" x14ac:dyDescent="0.35">
      <c r="A27" s="84"/>
      <c r="B27" s="85" t="s">
        <v>57</v>
      </c>
      <c r="C27" s="59" t="s">
        <v>9</v>
      </c>
      <c r="D27" s="60">
        <f t="shared" ref="D27:K27" si="9">SUM(D21:D26)</f>
        <v>0</v>
      </c>
      <c r="E27" s="60">
        <f t="shared" si="9"/>
        <v>7</v>
      </c>
      <c r="F27" s="60">
        <f t="shared" si="9"/>
        <v>12</v>
      </c>
      <c r="G27" s="60">
        <f t="shared" si="9"/>
        <v>0</v>
      </c>
      <c r="H27" s="60">
        <f t="shared" si="9"/>
        <v>0</v>
      </c>
      <c r="I27" s="60">
        <f t="shared" si="9"/>
        <v>0</v>
      </c>
      <c r="J27" s="60">
        <f t="shared" si="9"/>
        <v>0</v>
      </c>
      <c r="K27" s="61">
        <f t="shared" si="9"/>
        <v>0</v>
      </c>
    </row>
    <row r="28" spans="1:11" ht="16.2" thickBot="1" x14ac:dyDescent="0.35">
      <c r="A28" s="78"/>
      <c r="B28" s="55"/>
      <c r="C28" s="41" t="s">
        <v>25</v>
      </c>
      <c r="D28" s="79">
        <f>D27*8</f>
        <v>0</v>
      </c>
      <c r="E28" s="74">
        <f t="shared" ref="E28:F28" si="10">E27*8</f>
        <v>56</v>
      </c>
      <c r="F28" s="74">
        <f t="shared" si="10"/>
        <v>96</v>
      </c>
      <c r="G28" s="74">
        <f t="shared" ref="G28" si="11">G27*8</f>
        <v>0</v>
      </c>
      <c r="H28" s="74">
        <f t="shared" ref="H28" si="12">H27*8</f>
        <v>0</v>
      </c>
      <c r="I28" s="74">
        <f t="shared" ref="I28" si="13">I27*8</f>
        <v>0</v>
      </c>
      <c r="J28" s="74">
        <f t="shared" ref="J28" si="14">J27*8</f>
        <v>0</v>
      </c>
      <c r="K28" s="75">
        <f t="shared" ref="K28" si="15">K27*8</f>
        <v>0</v>
      </c>
    </row>
    <row r="29" spans="1:11" ht="16.2" thickBot="1" x14ac:dyDescent="0.35">
      <c r="A29" s="80"/>
      <c r="B29" s="81"/>
      <c r="C29" s="67"/>
      <c r="D29" s="69"/>
      <c r="E29" s="69"/>
      <c r="F29" s="69"/>
      <c r="G29" s="69"/>
      <c r="H29" s="69"/>
      <c r="I29" s="69"/>
      <c r="J29" s="69"/>
      <c r="K29" s="70"/>
    </row>
    <row r="30" spans="1:11" x14ac:dyDescent="0.3">
      <c r="A30" s="86"/>
      <c r="B30" s="73"/>
      <c r="C30" s="73"/>
      <c r="D30" s="74"/>
      <c r="E30" s="74"/>
      <c r="F30" s="74"/>
      <c r="G30" s="74"/>
      <c r="H30" s="74"/>
      <c r="I30" s="74"/>
      <c r="J30" s="74"/>
      <c r="K30" s="75"/>
    </row>
    <row r="31" spans="1:11" ht="30" x14ac:dyDescent="0.3">
      <c r="A31" s="53" t="s">
        <v>53</v>
      </c>
      <c r="B31" s="54" t="s">
        <v>54</v>
      </c>
      <c r="C31" s="55"/>
      <c r="D31" s="51"/>
      <c r="E31" s="51">
        <v>4</v>
      </c>
      <c r="F31" s="51"/>
      <c r="G31" s="51"/>
      <c r="H31" s="51"/>
      <c r="I31" s="51"/>
      <c r="J31" s="51"/>
      <c r="K31" s="52"/>
    </row>
    <row r="32" spans="1:11" x14ac:dyDescent="0.3">
      <c r="A32" s="83"/>
      <c r="B32" s="56"/>
      <c r="C32" s="56"/>
      <c r="D32" s="51"/>
      <c r="E32" s="51"/>
      <c r="F32" s="51"/>
      <c r="G32" s="51"/>
      <c r="H32" s="51"/>
      <c r="I32" s="51"/>
      <c r="J32" s="51"/>
      <c r="K32" s="52"/>
    </row>
    <row r="33" spans="1:11" ht="30.6" x14ac:dyDescent="0.3">
      <c r="A33" s="76" t="s">
        <v>64</v>
      </c>
      <c r="B33" s="77"/>
      <c r="C33" s="77"/>
      <c r="D33" s="51">
        <v>5</v>
      </c>
      <c r="E33" s="51">
        <v>6</v>
      </c>
      <c r="F33" s="51">
        <v>2</v>
      </c>
      <c r="G33" s="51"/>
      <c r="H33" s="51"/>
      <c r="I33" s="51"/>
      <c r="J33" s="51"/>
      <c r="K33" s="52"/>
    </row>
    <row r="34" spans="1:11" x14ac:dyDescent="0.3">
      <c r="A34" s="76" t="s">
        <v>65</v>
      </c>
      <c r="B34" s="77"/>
      <c r="C34" s="77"/>
      <c r="D34" s="51">
        <v>5</v>
      </c>
      <c r="E34" s="51">
        <v>6</v>
      </c>
      <c r="F34" s="51">
        <v>4</v>
      </c>
      <c r="G34" s="51"/>
      <c r="H34" s="51"/>
      <c r="I34" s="51"/>
      <c r="J34" s="51"/>
      <c r="K34" s="52"/>
    </row>
    <row r="35" spans="1:11" ht="16.2" thickBot="1" x14ac:dyDescent="0.35">
      <c r="A35" s="76"/>
      <c r="B35" s="77"/>
      <c r="C35" s="77"/>
      <c r="D35" s="51"/>
      <c r="E35" s="51"/>
      <c r="F35" s="51"/>
      <c r="G35" s="51"/>
      <c r="H35" s="51"/>
      <c r="I35" s="51"/>
      <c r="J35" s="51"/>
      <c r="K35" s="52"/>
    </row>
    <row r="36" spans="1:11" ht="31.8" thickBot="1" x14ac:dyDescent="0.35">
      <c r="A36" s="84"/>
      <c r="B36" s="85" t="s">
        <v>58</v>
      </c>
      <c r="C36" s="59" t="s">
        <v>10</v>
      </c>
      <c r="D36" s="60">
        <f t="shared" ref="D36:K36" si="16">SUM(D29:D35)</f>
        <v>10</v>
      </c>
      <c r="E36" s="60">
        <f t="shared" si="16"/>
        <v>16</v>
      </c>
      <c r="F36" s="60">
        <f t="shared" si="16"/>
        <v>6</v>
      </c>
      <c r="G36" s="60">
        <f t="shared" si="16"/>
        <v>0</v>
      </c>
      <c r="H36" s="60">
        <f t="shared" si="16"/>
        <v>0</v>
      </c>
      <c r="I36" s="60">
        <f t="shared" si="16"/>
        <v>0</v>
      </c>
      <c r="J36" s="60">
        <f t="shared" si="16"/>
        <v>0</v>
      </c>
      <c r="K36" s="61">
        <f t="shared" si="16"/>
        <v>0</v>
      </c>
    </row>
    <row r="37" spans="1:11" ht="16.2" thickBot="1" x14ac:dyDescent="0.35">
      <c r="A37" s="62"/>
      <c r="B37" s="63"/>
      <c r="C37" s="64" t="s">
        <v>25</v>
      </c>
      <c r="D37" s="65">
        <f>D36*8</f>
        <v>80</v>
      </c>
      <c r="E37" s="60">
        <f t="shared" ref="E37:F37" si="17">E36*8</f>
        <v>128</v>
      </c>
      <c r="F37" s="60">
        <f t="shared" si="17"/>
        <v>48</v>
      </c>
      <c r="G37" s="60">
        <f t="shared" ref="G37" si="18">G36*8</f>
        <v>0</v>
      </c>
      <c r="H37" s="60">
        <f t="shared" ref="H37" si="19">H36*8</f>
        <v>0</v>
      </c>
      <c r="I37" s="60">
        <f t="shared" ref="I37" si="20">I36*8</f>
        <v>0</v>
      </c>
      <c r="J37" s="60">
        <f t="shared" ref="J37" si="21">J36*8</f>
        <v>0</v>
      </c>
      <c r="K37" s="61">
        <f t="shared" ref="K37" si="22">K36*8</f>
        <v>0</v>
      </c>
    </row>
    <row r="38" spans="1:11" ht="16.2" thickBot="1" x14ac:dyDescent="0.35">
      <c r="A38" s="87"/>
      <c r="B38" s="88"/>
      <c r="C38" s="88"/>
      <c r="D38" s="89"/>
      <c r="E38" s="89"/>
      <c r="F38" s="89"/>
      <c r="G38" s="89"/>
      <c r="H38" s="89"/>
      <c r="I38" s="89"/>
      <c r="J38" s="89"/>
      <c r="K38" s="90"/>
    </row>
    <row r="39" spans="1:11" x14ac:dyDescent="0.3">
      <c r="A39" s="78"/>
      <c r="B39" s="55"/>
      <c r="C39" s="55"/>
      <c r="D39" s="51"/>
      <c r="E39" s="51"/>
      <c r="F39" s="51"/>
      <c r="G39" s="51"/>
      <c r="H39" s="51"/>
      <c r="I39" s="51"/>
      <c r="J39" s="51"/>
      <c r="K39" s="52"/>
    </row>
    <row r="40" spans="1:11" x14ac:dyDescent="0.3">
      <c r="A40" s="78"/>
      <c r="B40" s="55"/>
      <c r="C40" s="55"/>
      <c r="D40" s="51"/>
      <c r="E40" s="51"/>
      <c r="F40" s="51"/>
      <c r="G40" s="51"/>
      <c r="H40" s="51"/>
      <c r="I40" s="51"/>
      <c r="J40" s="51"/>
      <c r="K40" s="52"/>
    </row>
    <row r="41" spans="1:11" x14ac:dyDescent="0.3">
      <c r="A41" s="83"/>
      <c r="B41" s="56"/>
      <c r="C41" s="56"/>
      <c r="D41" s="51"/>
      <c r="E41" s="51"/>
      <c r="F41" s="51"/>
      <c r="G41" s="51"/>
      <c r="H41" s="51"/>
      <c r="I41" s="51"/>
      <c r="J41" s="51"/>
      <c r="K41" s="52"/>
    </row>
    <row r="42" spans="1:11" ht="16.2" thickBot="1" x14ac:dyDescent="0.35">
      <c r="A42" s="91"/>
      <c r="B42" s="92"/>
      <c r="C42" s="92"/>
      <c r="D42" s="51"/>
      <c r="E42" s="51"/>
      <c r="F42" s="51"/>
      <c r="G42" s="51"/>
      <c r="H42" s="51"/>
      <c r="I42" s="51"/>
      <c r="J42" s="51"/>
      <c r="K42" s="52"/>
    </row>
    <row r="43" spans="1:11" ht="31.8" thickBot="1" x14ac:dyDescent="0.35">
      <c r="A43" s="58"/>
      <c r="B43" s="93"/>
      <c r="C43" s="59" t="s">
        <v>11</v>
      </c>
      <c r="D43" s="65">
        <f>SUM(D38:D42)</f>
        <v>0</v>
      </c>
      <c r="E43" s="60">
        <f t="shared" ref="E43:K43" si="23">SUM(E38:E42)</f>
        <v>0</v>
      </c>
      <c r="F43" s="60">
        <f t="shared" si="23"/>
        <v>0</v>
      </c>
      <c r="G43" s="60">
        <f t="shared" si="23"/>
        <v>0</v>
      </c>
      <c r="H43" s="60">
        <f t="shared" si="23"/>
        <v>0</v>
      </c>
      <c r="I43" s="60">
        <f t="shared" si="23"/>
        <v>0</v>
      </c>
      <c r="J43" s="60">
        <f t="shared" si="23"/>
        <v>0</v>
      </c>
      <c r="K43" s="61">
        <f t="shared" si="23"/>
        <v>0</v>
      </c>
    </row>
    <row r="44" spans="1:11" ht="16.2" thickBot="1" x14ac:dyDescent="0.35">
      <c r="A44" s="94"/>
      <c r="B44" s="95"/>
      <c r="C44" s="96" t="s">
        <v>25</v>
      </c>
      <c r="D44" s="97">
        <f>D43*8</f>
        <v>0</v>
      </c>
      <c r="E44" s="98">
        <f t="shared" ref="E44:F44" si="24">E43*8</f>
        <v>0</v>
      </c>
      <c r="F44" s="98">
        <f t="shared" si="24"/>
        <v>0</v>
      </c>
      <c r="G44" s="98">
        <f t="shared" ref="G44" si="25">G43*8</f>
        <v>0</v>
      </c>
      <c r="H44" s="98">
        <f t="shared" ref="H44" si="26">H43*8</f>
        <v>0</v>
      </c>
      <c r="I44" s="98">
        <f t="shared" ref="I44" si="27">I43*8</f>
        <v>0</v>
      </c>
      <c r="J44" s="98">
        <f t="shared" ref="J44" si="28">J43*8</f>
        <v>0</v>
      </c>
      <c r="K44" s="99">
        <f t="shared" ref="K44" si="29">K43*8</f>
        <v>0</v>
      </c>
    </row>
    <row r="45" spans="1:11" ht="47.4" thickBot="1" x14ac:dyDescent="0.35">
      <c r="D45" s="100" t="s">
        <v>0</v>
      </c>
      <c r="E45" s="48" t="s">
        <v>59</v>
      </c>
      <c r="F45" s="48" t="s">
        <v>60</v>
      </c>
      <c r="G45" s="101" t="s">
        <v>1</v>
      </c>
      <c r="H45" s="101" t="s">
        <v>2</v>
      </c>
      <c r="I45" s="101" t="s">
        <v>3</v>
      </c>
      <c r="J45" s="101" t="s">
        <v>12</v>
      </c>
      <c r="K45" s="102" t="s">
        <v>4</v>
      </c>
    </row>
    <row r="46" spans="1:11" ht="16.2" thickBot="1" x14ac:dyDescent="0.35">
      <c r="C46" s="103" t="s">
        <v>7</v>
      </c>
      <c r="D46" s="104">
        <f t="shared" ref="D46:K46" si="30">SUM(D12,D19,D27,D36,D43)</f>
        <v>17</v>
      </c>
      <c r="E46" s="105">
        <f t="shared" si="30"/>
        <v>62</v>
      </c>
      <c r="F46" s="105">
        <f t="shared" si="30"/>
        <v>19</v>
      </c>
      <c r="G46" s="105">
        <f t="shared" si="30"/>
        <v>0</v>
      </c>
      <c r="H46" s="105">
        <f t="shared" si="30"/>
        <v>0</v>
      </c>
      <c r="I46" s="105">
        <f t="shared" si="30"/>
        <v>0</v>
      </c>
      <c r="J46" s="105">
        <f t="shared" si="30"/>
        <v>0</v>
      </c>
      <c r="K46" s="106">
        <f t="shared" si="30"/>
        <v>0</v>
      </c>
    </row>
    <row r="47" spans="1:11" ht="16.2" thickBot="1" x14ac:dyDescent="0.35">
      <c r="C47" s="41" t="s">
        <v>25</v>
      </c>
      <c r="D47" s="65">
        <f>D46*8</f>
        <v>136</v>
      </c>
      <c r="E47" s="60">
        <f t="shared" ref="E47:F47" si="31">E46*8</f>
        <v>496</v>
      </c>
      <c r="F47" s="60">
        <f t="shared" si="31"/>
        <v>152</v>
      </c>
      <c r="G47" s="60">
        <f t="shared" ref="G47" si="32">G46*8</f>
        <v>0</v>
      </c>
      <c r="H47" s="60">
        <f t="shared" ref="H47" si="33">H46*8</f>
        <v>0</v>
      </c>
      <c r="I47" s="60">
        <f t="shared" ref="I47" si="34">I46*8</f>
        <v>0</v>
      </c>
      <c r="J47" s="60">
        <f t="shared" ref="J47" si="35">J46*8</f>
        <v>0</v>
      </c>
      <c r="K47" s="61">
        <f t="shared" ref="K47" si="36">K46*8</f>
        <v>0</v>
      </c>
    </row>
    <row r="48" spans="1:11" ht="16.2" thickBot="1" x14ac:dyDescent="0.35"/>
    <row r="49" spans="4:6" ht="16.2" thickBot="1" x14ac:dyDescent="0.35">
      <c r="D49" s="45" t="s">
        <v>66</v>
      </c>
      <c r="F49" s="107">
        <f>E47+F47</f>
        <v>648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3" sqref="A3"/>
    </sheetView>
  </sheetViews>
  <sheetFormatPr defaultRowHeight="14.4" x14ac:dyDescent="0.3"/>
  <cols>
    <col min="1" max="1" width="36.44140625" customWidth="1"/>
    <col min="5" max="5" width="16.5546875" customWidth="1"/>
    <col min="6" max="6" width="14.44140625" customWidth="1"/>
  </cols>
  <sheetData>
    <row r="1" spans="1:6" ht="15" thickBot="1" x14ac:dyDescent="0.35"/>
    <row r="2" spans="1:6" x14ac:dyDescent="0.3">
      <c r="A2" s="5" t="s">
        <v>13</v>
      </c>
      <c r="B2" s="6" t="s">
        <v>14</v>
      </c>
      <c r="C2" s="7" t="s">
        <v>15</v>
      </c>
      <c r="D2" s="8" t="s">
        <v>16</v>
      </c>
      <c r="E2" s="8" t="s">
        <v>17</v>
      </c>
      <c r="F2" s="8" t="s">
        <v>18</v>
      </c>
    </row>
    <row r="3" spans="1:6" x14ac:dyDescent="0.3">
      <c r="A3" s="9"/>
      <c r="B3" s="10"/>
      <c r="C3" s="11"/>
      <c r="D3" s="12"/>
      <c r="E3" s="12"/>
      <c r="F3" s="13"/>
    </row>
    <row r="4" spans="1:6" x14ac:dyDescent="0.3">
      <c r="A4" s="14"/>
      <c r="B4" s="15"/>
      <c r="C4" s="16"/>
      <c r="D4" s="16"/>
      <c r="E4" s="16">
        <f>B4*C4</f>
        <v>0</v>
      </c>
      <c r="F4" s="13"/>
    </row>
    <row r="5" spans="1:6" x14ac:dyDescent="0.3">
      <c r="A5" s="14"/>
      <c r="B5" s="15"/>
      <c r="C5" s="16"/>
      <c r="D5" s="16"/>
      <c r="E5" s="16">
        <f>B5*C5</f>
        <v>0</v>
      </c>
      <c r="F5" s="13"/>
    </row>
    <row r="6" spans="1:6" x14ac:dyDescent="0.3">
      <c r="A6" s="14"/>
      <c r="B6" s="17"/>
      <c r="C6" s="16"/>
      <c r="D6" s="16"/>
      <c r="E6" s="16">
        <f>B6*C6</f>
        <v>0</v>
      </c>
      <c r="F6" s="13"/>
    </row>
    <row r="7" spans="1:6" x14ac:dyDescent="0.3">
      <c r="A7" s="14"/>
      <c r="B7" s="15"/>
      <c r="C7" s="16"/>
      <c r="D7" s="18">
        <f>B7*C7</f>
        <v>0</v>
      </c>
      <c r="E7" s="16"/>
      <c r="F7" s="19" t="s">
        <v>5</v>
      </c>
    </row>
    <row r="8" spans="1:6" x14ac:dyDescent="0.3">
      <c r="A8" s="20"/>
      <c r="B8" s="15"/>
      <c r="C8" s="16"/>
      <c r="D8" s="16"/>
      <c r="E8" s="16">
        <f>B8*C8</f>
        <v>0</v>
      </c>
      <c r="F8" s="18"/>
    </row>
    <row r="9" spans="1:6" x14ac:dyDescent="0.3">
      <c r="A9" s="20"/>
      <c r="B9" s="15"/>
      <c r="C9" s="16"/>
      <c r="D9" s="16"/>
      <c r="E9" s="16"/>
      <c r="F9" s="16">
        <v>0</v>
      </c>
    </row>
    <row r="10" spans="1:6" x14ac:dyDescent="0.3">
      <c r="A10" s="14"/>
      <c r="B10" s="15"/>
      <c r="C10" s="16"/>
      <c r="D10" s="16"/>
      <c r="E10" s="16">
        <f>B10*C10</f>
        <v>0</v>
      </c>
      <c r="F10" s="13"/>
    </row>
    <row r="11" spans="1:6" ht="15" thickBot="1" x14ac:dyDescent="0.35">
      <c r="A11" s="14"/>
      <c r="B11" s="21"/>
      <c r="C11" s="22"/>
      <c r="D11" s="22"/>
      <c r="E11" s="22">
        <f>B11*C11</f>
        <v>0</v>
      </c>
      <c r="F11" s="23"/>
    </row>
    <row r="12" spans="1:6" x14ac:dyDescent="0.3">
      <c r="A12" s="24" t="s">
        <v>19</v>
      </c>
      <c r="B12" s="25"/>
      <c r="C12" s="26"/>
      <c r="D12" s="27">
        <f t="shared" ref="D12:F12" si="0">SUM(D4:D11)</f>
        <v>0</v>
      </c>
      <c r="E12" s="27">
        <f t="shared" si="0"/>
        <v>0</v>
      </c>
      <c r="F12" s="27">
        <f t="shared" si="0"/>
        <v>0</v>
      </c>
    </row>
    <row r="13" spans="1:6" x14ac:dyDescent="0.3">
      <c r="A13" s="25"/>
      <c r="B13" s="25"/>
      <c r="C13" s="26"/>
      <c r="D13" s="26"/>
      <c r="E13" s="26"/>
      <c r="F13" s="18"/>
    </row>
    <row r="14" spans="1:6" x14ac:dyDescent="0.3">
      <c r="A14" s="28"/>
      <c r="B14" s="25"/>
      <c r="C14" s="26"/>
      <c r="D14" s="26"/>
      <c r="E14" s="26"/>
      <c r="F14" s="18"/>
    </row>
    <row r="15" spans="1:6" x14ac:dyDescent="0.3">
      <c r="A15" s="14"/>
      <c r="B15" s="15"/>
      <c r="C15" s="16"/>
      <c r="D15" s="16"/>
      <c r="E15" s="16">
        <f>B15*C15</f>
        <v>0</v>
      </c>
      <c r="F15" s="13"/>
    </row>
    <row r="16" spans="1:6" x14ac:dyDescent="0.3">
      <c r="A16" s="14"/>
      <c r="B16" s="17"/>
      <c r="C16" s="16"/>
      <c r="D16" s="16"/>
      <c r="E16" s="16">
        <f>B16*C16</f>
        <v>0</v>
      </c>
      <c r="F16" s="13"/>
    </row>
    <row r="17" spans="1:6" x14ac:dyDescent="0.3">
      <c r="A17" s="20"/>
      <c r="B17" s="15"/>
      <c r="C17" s="16"/>
      <c r="D17" s="18"/>
      <c r="E17" s="16"/>
      <c r="F17" s="19" t="s">
        <v>5</v>
      </c>
    </row>
    <row r="18" spans="1:6" x14ac:dyDescent="0.3">
      <c r="A18" s="20"/>
      <c r="B18" s="15"/>
      <c r="C18" s="16"/>
      <c r="D18" s="16"/>
      <c r="E18" s="16">
        <f>B18*C18</f>
        <v>0</v>
      </c>
      <c r="F18" s="18"/>
    </row>
    <row r="19" spans="1:6" x14ac:dyDescent="0.3">
      <c r="A19" s="20"/>
      <c r="B19" s="15"/>
      <c r="C19" s="16"/>
      <c r="D19" s="16"/>
      <c r="E19" s="16"/>
      <c r="F19" s="16">
        <v>0</v>
      </c>
    </row>
    <row r="20" spans="1:6" ht="15" thickBot="1" x14ac:dyDescent="0.35">
      <c r="A20" s="14"/>
      <c r="B20" s="21"/>
      <c r="C20" s="22"/>
      <c r="D20" s="22"/>
      <c r="E20" s="22">
        <f>B20*C20</f>
        <v>0</v>
      </c>
      <c r="F20" s="23"/>
    </row>
    <row r="21" spans="1:6" x14ac:dyDescent="0.3">
      <c r="A21" s="24" t="s">
        <v>19</v>
      </c>
      <c r="B21" s="25"/>
      <c r="C21" s="26"/>
      <c r="D21" s="27">
        <f>SUM(D15:D20)</f>
        <v>0</v>
      </c>
      <c r="E21" s="27">
        <f t="shared" ref="E21:F21" si="1">SUM(E15:E20)</f>
        <v>0</v>
      </c>
      <c r="F21" s="27">
        <f t="shared" si="1"/>
        <v>0</v>
      </c>
    </row>
    <row r="22" spans="1:6" x14ac:dyDescent="0.3">
      <c r="A22" s="29"/>
      <c r="B22" s="25"/>
      <c r="C22" s="26"/>
      <c r="D22" s="26"/>
      <c r="E22" s="26"/>
      <c r="F22" s="18"/>
    </row>
    <row r="23" spans="1:6" x14ac:dyDescent="0.3">
      <c r="A23" s="9"/>
      <c r="B23" s="10"/>
      <c r="C23" s="11"/>
      <c r="D23" s="12"/>
      <c r="E23" s="12"/>
      <c r="F23" s="30"/>
    </row>
    <row r="24" spans="1:6" x14ac:dyDescent="0.3">
      <c r="A24" s="14"/>
      <c r="B24" s="15"/>
      <c r="C24" s="16"/>
      <c r="D24" s="16"/>
      <c r="E24" s="16">
        <f>B24*C24</f>
        <v>0</v>
      </c>
      <c r="F24" s="13"/>
    </row>
    <row r="25" spans="1:6" x14ac:dyDescent="0.3">
      <c r="A25" s="14"/>
      <c r="B25" s="15"/>
      <c r="C25" s="16"/>
      <c r="D25" s="16"/>
      <c r="E25" s="16">
        <f>B25*C25</f>
        <v>0</v>
      </c>
      <c r="F25" s="13"/>
    </row>
    <row r="26" spans="1:6" ht="15" thickBot="1" x14ac:dyDescent="0.35">
      <c r="A26" s="14"/>
      <c r="B26" s="21"/>
      <c r="C26" s="22"/>
      <c r="D26" s="23"/>
      <c r="E26" s="22"/>
      <c r="F26" s="23"/>
    </row>
    <row r="27" spans="1:6" x14ac:dyDescent="0.3">
      <c r="A27" s="24" t="s">
        <v>19</v>
      </c>
      <c r="B27" s="25"/>
      <c r="C27" s="26"/>
      <c r="D27" s="27">
        <f>SUM(D24:D26)</f>
        <v>0</v>
      </c>
      <c r="E27" s="27">
        <f t="shared" ref="E27:F27" si="2">SUM(E24:E26)</f>
        <v>0</v>
      </c>
      <c r="F27" s="27">
        <f t="shared" si="2"/>
        <v>0</v>
      </c>
    </row>
    <row r="28" spans="1:6" x14ac:dyDescent="0.3">
      <c r="A28" s="9"/>
      <c r="B28" s="10"/>
      <c r="C28" s="11"/>
      <c r="D28" s="12"/>
      <c r="E28" s="12"/>
      <c r="F28" s="30"/>
    </row>
    <row r="29" spans="1:6" x14ac:dyDescent="0.3">
      <c r="A29" s="9"/>
      <c r="B29" s="10"/>
      <c r="C29" s="11"/>
      <c r="D29" s="12"/>
      <c r="E29" s="12"/>
      <c r="F29" s="30"/>
    </row>
    <row r="30" spans="1:6" x14ac:dyDescent="0.3">
      <c r="A30" s="14"/>
      <c r="B30" s="15"/>
      <c r="C30" s="16"/>
      <c r="D30" s="16"/>
      <c r="E30" s="16">
        <f>B30*C30</f>
        <v>0</v>
      </c>
      <c r="F30" s="13"/>
    </row>
    <row r="31" spans="1:6" x14ac:dyDescent="0.3">
      <c r="A31" s="14"/>
      <c r="B31" s="15"/>
      <c r="C31" s="16"/>
      <c r="D31" s="16"/>
      <c r="E31" s="16">
        <f>B31*C31</f>
        <v>0</v>
      </c>
      <c r="F31" s="13"/>
    </row>
    <row r="32" spans="1:6" ht="15" thickBot="1" x14ac:dyDescent="0.35">
      <c r="A32" s="14"/>
      <c r="B32" s="21"/>
      <c r="C32" s="22"/>
      <c r="D32" s="23"/>
      <c r="E32" s="22"/>
      <c r="F32" s="23"/>
    </row>
    <row r="33" spans="1:6" x14ac:dyDescent="0.3">
      <c r="A33" s="24" t="s">
        <v>19</v>
      </c>
      <c r="B33" s="25"/>
      <c r="C33" s="26"/>
      <c r="D33" s="27">
        <f>SUM(D30:D32)</f>
        <v>0</v>
      </c>
      <c r="E33" s="27">
        <f t="shared" ref="E33:F33" si="3">SUM(E30:E32)</f>
        <v>0</v>
      </c>
      <c r="F33" s="27">
        <f t="shared" si="3"/>
        <v>0</v>
      </c>
    </row>
    <row r="34" spans="1:6" x14ac:dyDescent="0.3">
      <c r="A34" s="25"/>
      <c r="B34" s="25"/>
      <c r="C34" s="25"/>
      <c r="D34" s="25"/>
      <c r="E34" s="25"/>
      <c r="F34" s="25"/>
    </row>
    <row r="35" spans="1:6" ht="15" thickBot="1" x14ac:dyDescent="0.35">
      <c r="A35" s="31"/>
      <c r="B35" s="21"/>
      <c r="C35" s="22"/>
      <c r="D35" s="22"/>
      <c r="E35" s="22"/>
      <c r="F35" s="23"/>
    </row>
    <row r="36" spans="1:6" x14ac:dyDescent="0.3">
      <c r="A36" s="3" t="s">
        <v>20</v>
      </c>
      <c r="B36" s="32"/>
      <c r="C36" s="33"/>
      <c r="D36" s="34">
        <f>SUM(D12,D21,D27,D33)</f>
        <v>0</v>
      </c>
      <c r="E36" s="34">
        <f>SUM(E12,E21,E27,E33)</f>
        <v>0</v>
      </c>
      <c r="F36" s="34">
        <f t="shared" ref="F36" si="4">SUM(F12,F21,F27,F33)</f>
        <v>0</v>
      </c>
    </row>
    <row r="37" spans="1:6" x14ac:dyDescent="0.3">
      <c r="A37" s="2" t="s">
        <v>21</v>
      </c>
      <c r="B37" s="35">
        <v>8.2500000000000004E-2</v>
      </c>
      <c r="C37" s="33"/>
      <c r="D37" s="34">
        <f>B37*D36</f>
        <v>0</v>
      </c>
      <c r="E37" s="34">
        <f>B37*E36</f>
        <v>0</v>
      </c>
      <c r="F37" s="1"/>
    </row>
    <row r="38" spans="1:6" ht="15" thickBot="1" x14ac:dyDescent="0.35">
      <c r="A38" s="36" t="s">
        <v>22</v>
      </c>
      <c r="B38" s="37"/>
      <c r="C38" s="38"/>
      <c r="D38" s="39"/>
      <c r="E38" s="40">
        <v>200</v>
      </c>
      <c r="F38" s="4"/>
    </row>
    <row r="39" spans="1:6" ht="15.6" x14ac:dyDescent="0.3">
      <c r="A39" s="41" t="s">
        <v>23</v>
      </c>
      <c r="B39" s="42"/>
      <c r="C39" s="43"/>
      <c r="D39" s="44">
        <f t="shared" ref="D39:F39" si="5">SUM(D36:D38)</f>
        <v>0</v>
      </c>
      <c r="E39" s="44">
        <f t="shared" si="5"/>
        <v>200</v>
      </c>
      <c r="F39" s="44">
        <f t="shared" si="5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ResourceEstimate</vt:lpstr>
      <vt:lpstr>BudgetEstimate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2013-07-30T20:56:58Z</dcterms:created>
  <dcterms:modified xsi:type="dcterms:W3CDTF">2013-07-31T22:55:21Z</dcterms:modified>
</cp:coreProperties>
</file>