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2" windowWidth="19008" windowHeight="909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6" i="1" l="1"/>
  <c r="F8" i="1"/>
  <c r="F9" i="1"/>
  <c r="F10" i="1"/>
  <c r="F11" i="1"/>
  <c r="F12" i="1"/>
  <c r="F13" i="1"/>
  <c r="F4" i="1"/>
  <c r="H38" i="1" l="1"/>
  <c r="H40" i="1"/>
  <c r="H41" i="1"/>
  <c r="H42" i="1"/>
  <c r="H43" i="1"/>
  <c r="H44" i="1"/>
  <c r="H45" i="1"/>
  <c r="H36" i="1"/>
  <c r="N13" i="1" l="1"/>
  <c r="N9" i="1"/>
  <c r="N4" i="1" l="1"/>
  <c r="N6" i="1"/>
  <c r="N8" i="1"/>
  <c r="N10" i="1"/>
  <c r="N11" i="1"/>
  <c r="N12" i="1"/>
</calcChain>
</file>

<file path=xl/sharedStrings.xml><?xml version="1.0" encoding="utf-8"?>
<sst xmlns="http://schemas.openxmlformats.org/spreadsheetml/2006/main" count="13" uniqueCount="13">
  <si>
    <t>Ten Layers - 7.0 I.D. x 7.0 Long</t>
  </si>
  <si>
    <t>Wrap Angle (+/-)</t>
  </si>
  <si>
    <t>n=</t>
  </si>
  <si>
    <t>1st. Ply Failure Press (psi)</t>
  </si>
  <si>
    <t>at 4343psi = xxxm.</t>
  </si>
  <si>
    <t>Axial strain (in/in)</t>
  </si>
  <si>
    <t>Axial Disp. Total (in.)</t>
  </si>
  <si>
    <t>1st Layer Radial Disp. (in.)</t>
  </si>
  <si>
    <t>1st. Layer Hoop Stress (psi)</t>
  </si>
  <si>
    <t>10 th Layer Hoop Stress (psi)</t>
  </si>
  <si>
    <t>Safe Working Press. (S.W.P.) (2:1)</t>
  </si>
  <si>
    <t>Calculated Buckling Press. (psi)</t>
  </si>
  <si>
    <t>K.D.F. Buckling Press. 0.75 (psi)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</si>
</sst>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Buckling - 7 Long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K.D.F. Buckling Press. 0.75 (psi)</c:v>
                </c:pt>
              </c:strCache>
            </c:strRef>
          </c:tx>
          <c:cat>
            <c:numRef>
              <c:f>Sheet1!$A$4:$A$13</c:f>
              <c:numCache>
                <c:formatCode>General</c:formatCode>
                <c:ptCount val="10"/>
                <c:pt idx="0">
                  <c:v>80</c:v>
                </c:pt>
                <c:pt idx="2">
                  <c:v>70</c:v>
                </c:pt>
                <c:pt idx="4">
                  <c:v>60</c:v>
                </c:pt>
                <c:pt idx="5">
                  <c:v>55</c:v>
                </c:pt>
                <c:pt idx="6">
                  <c:v>50</c:v>
                </c:pt>
                <c:pt idx="7">
                  <c:v>45</c:v>
                </c:pt>
                <c:pt idx="8">
                  <c:v>40</c:v>
                </c:pt>
                <c:pt idx="9">
                  <c:v>35</c:v>
                </c:pt>
              </c:numCache>
            </c:numRef>
          </c:cat>
          <c:val>
            <c:numRef>
              <c:f>Sheet1!$C$4:$C$13</c:f>
              <c:numCache>
                <c:formatCode>General</c:formatCode>
                <c:ptCount val="10"/>
                <c:pt idx="0">
                  <c:v>7259</c:v>
                </c:pt>
                <c:pt idx="2">
                  <c:v>7231</c:v>
                </c:pt>
                <c:pt idx="4">
                  <c:v>7082</c:v>
                </c:pt>
                <c:pt idx="5">
                  <c:v>6997</c:v>
                </c:pt>
                <c:pt idx="6">
                  <c:v>6954</c:v>
                </c:pt>
                <c:pt idx="7">
                  <c:v>7011</c:v>
                </c:pt>
                <c:pt idx="8">
                  <c:v>6393</c:v>
                </c:pt>
                <c:pt idx="9">
                  <c:v>5658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Sheet1!$F$3</c:f>
              <c:strCache>
                <c:ptCount val="1"/>
                <c:pt idx="0">
                  <c:v>Calculated Buckling Press. (psi)</c:v>
                </c:pt>
              </c:strCache>
            </c:strRef>
          </c:tx>
          <c:val>
            <c:numRef>
              <c:f>Sheet1!$F$4:$F$13</c:f>
              <c:numCache>
                <c:formatCode>0</c:formatCode>
                <c:ptCount val="10"/>
                <c:pt idx="0">
                  <c:v>9678.6666666666661</c:v>
                </c:pt>
                <c:pt idx="2">
                  <c:v>9641.3333333333339</c:v>
                </c:pt>
                <c:pt idx="4">
                  <c:v>9442.6666666666661</c:v>
                </c:pt>
                <c:pt idx="5">
                  <c:v>9329.3333333333339</c:v>
                </c:pt>
                <c:pt idx="6">
                  <c:v>9272</c:v>
                </c:pt>
                <c:pt idx="7">
                  <c:v>9348</c:v>
                </c:pt>
                <c:pt idx="8">
                  <c:v>8524</c:v>
                </c:pt>
                <c:pt idx="9">
                  <c:v>7544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45216"/>
        <c:axId val="122746752"/>
      </c:lineChart>
      <c:catAx>
        <c:axId val="12274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2746752"/>
        <c:crosses val="autoZero"/>
        <c:auto val="1"/>
        <c:lblAlgn val="ctr"/>
        <c:lblOffset val="100"/>
        <c:noMultiLvlLbl val="0"/>
      </c:catAx>
      <c:valAx>
        <c:axId val="122746752"/>
        <c:scaling>
          <c:orientation val="minMax"/>
          <c:min val="35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22745216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1st Ply Failure - 7 Long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1st Ply Failure</c:v>
          </c:tx>
          <c:cat>
            <c:numRef>
              <c:f>Sheet1!$A$4:$A$13</c:f>
              <c:numCache>
                <c:formatCode>General</c:formatCode>
                <c:ptCount val="10"/>
                <c:pt idx="0">
                  <c:v>80</c:v>
                </c:pt>
                <c:pt idx="2">
                  <c:v>70</c:v>
                </c:pt>
                <c:pt idx="4">
                  <c:v>60</c:v>
                </c:pt>
                <c:pt idx="5">
                  <c:v>55</c:v>
                </c:pt>
                <c:pt idx="6">
                  <c:v>50</c:v>
                </c:pt>
                <c:pt idx="7">
                  <c:v>45</c:v>
                </c:pt>
                <c:pt idx="8">
                  <c:v>40</c:v>
                </c:pt>
                <c:pt idx="9">
                  <c:v>35</c:v>
                </c:pt>
              </c:numCache>
            </c:numRef>
          </c:cat>
          <c:val>
            <c:numRef>
              <c:f>Sheet1!$H$4:$H$13</c:f>
              <c:numCache>
                <c:formatCode>General</c:formatCode>
                <c:ptCount val="10"/>
                <c:pt idx="0">
                  <c:v>4343</c:v>
                </c:pt>
                <c:pt idx="2">
                  <c:v>5723</c:v>
                </c:pt>
                <c:pt idx="4">
                  <c:v>12570</c:v>
                </c:pt>
                <c:pt idx="5">
                  <c:v>19790</c:v>
                </c:pt>
                <c:pt idx="6">
                  <c:v>8450</c:v>
                </c:pt>
                <c:pt idx="7">
                  <c:v>4696</c:v>
                </c:pt>
                <c:pt idx="8">
                  <c:v>3426</c:v>
                </c:pt>
                <c:pt idx="9">
                  <c:v>2827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025280"/>
        <c:axId val="123026816"/>
      </c:lineChart>
      <c:catAx>
        <c:axId val="12302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3026816"/>
        <c:crosses val="autoZero"/>
        <c:auto val="1"/>
        <c:lblAlgn val="ctr"/>
        <c:lblOffset val="100"/>
        <c:noMultiLvlLbl val="0"/>
      </c:catAx>
      <c:valAx>
        <c:axId val="123026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025280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Axial Disp. - 7 Long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1109973753280836"/>
          <c:y val="0.18091462525517643"/>
          <c:w val="0.57971916010498692"/>
          <c:h val="0.68921660834062404"/>
        </c:manualLayout>
      </c:layout>
      <c:lineChart>
        <c:grouping val="standard"/>
        <c:varyColors val="0"/>
        <c:ser>
          <c:idx val="0"/>
          <c:order val="0"/>
          <c:cat>
            <c:numRef>
              <c:f>Sheet1!$A$4:$A$13</c:f>
              <c:numCache>
                <c:formatCode>General</c:formatCode>
                <c:ptCount val="10"/>
                <c:pt idx="0">
                  <c:v>80</c:v>
                </c:pt>
                <c:pt idx="2">
                  <c:v>70</c:v>
                </c:pt>
                <c:pt idx="4">
                  <c:v>60</c:v>
                </c:pt>
                <c:pt idx="5">
                  <c:v>55</c:v>
                </c:pt>
                <c:pt idx="6">
                  <c:v>50</c:v>
                </c:pt>
                <c:pt idx="7">
                  <c:v>45</c:v>
                </c:pt>
                <c:pt idx="8">
                  <c:v>40</c:v>
                </c:pt>
                <c:pt idx="9">
                  <c:v>35</c:v>
                </c:pt>
              </c:numCache>
            </c:numRef>
          </c:cat>
          <c:val>
            <c:numRef>
              <c:f>Sheet1!$N$4:$N$13</c:f>
              <c:numCache>
                <c:formatCode>0.000000</c:formatCode>
                <c:ptCount val="10"/>
                <c:pt idx="0">
                  <c:v>0.1197</c:v>
                </c:pt>
                <c:pt idx="2">
                  <c:v>9.0859999999999996E-2</c:v>
                </c:pt>
                <c:pt idx="4" formatCode="General">
                  <c:v>4.3140999999999999E-2</c:v>
                </c:pt>
                <c:pt idx="5" formatCode="General">
                  <c:v>1.5491000000000001E-2</c:v>
                </c:pt>
                <c:pt idx="6" formatCode="General">
                  <c:v>1.0492999999999999E-2</c:v>
                </c:pt>
                <c:pt idx="7" formatCode="General">
                  <c:v>3.0786000000000001E-2</c:v>
                </c:pt>
                <c:pt idx="8" formatCode="General">
                  <c:v>4.2398999999999999E-2</c:v>
                </c:pt>
                <c:pt idx="9" formatCode="General">
                  <c:v>4.4785999999999999E-2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055488"/>
        <c:axId val="123061376"/>
      </c:lineChart>
      <c:catAx>
        <c:axId val="12305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3061376"/>
        <c:crosses val="autoZero"/>
        <c:auto val="1"/>
        <c:lblAlgn val="ctr"/>
        <c:lblOffset val="100"/>
        <c:noMultiLvlLbl val="0"/>
      </c:catAx>
      <c:valAx>
        <c:axId val="123061376"/>
        <c:scaling>
          <c:orientation val="minMax"/>
        </c:scaling>
        <c:delete val="0"/>
        <c:axPos val="l"/>
        <c:majorGridlines/>
        <c:numFmt formatCode="0.000000" sourceLinked="1"/>
        <c:majorTickMark val="none"/>
        <c:minorTickMark val="none"/>
        <c:tickLblPos val="nextTo"/>
        <c:crossAx val="123055488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Radial Disp. - 7 Long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Radial Disp.</c:v>
          </c:tx>
          <c:cat>
            <c:numRef>
              <c:f>Sheet1!$A$4:$A$13</c:f>
              <c:numCache>
                <c:formatCode>General</c:formatCode>
                <c:ptCount val="10"/>
                <c:pt idx="0">
                  <c:v>80</c:v>
                </c:pt>
                <c:pt idx="2">
                  <c:v>70</c:v>
                </c:pt>
                <c:pt idx="4">
                  <c:v>60</c:v>
                </c:pt>
                <c:pt idx="5">
                  <c:v>55</c:v>
                </c:pt>
                <c:pt idx="6">
                  <c:v>50</c:v>
                </c:pt>
                <c:pt idx="7">
                  <c:v>45</c:v>
                </c:pt>
                <c:pt idx="8">
                  <c:v>40</c:v>
                </c:pt>
                <c:pt idx="9">
                  <c:v>35</c:v>
                </c:pt>
              </c:numCache>
            </c:numRef>
          </c:cat>
          <c:val>
            <c:numRef>
              <c:f>Sheet1!$O$4:$O$13</c:f>
              <c:numCache>
                <c:formatCode>0.00000</c:formatCode>
                <c:ptCount val="10"/>
                <c:pt idx="0">
                  <c:v>6.9670000000000001E-3</c:v>
                </c:pt>
                <c:pt idx="2">
                  <c:v>5.2129999999999998E-3</c:v>
                </c:pt>
                <c:pt idx="4">
                  <c:v>8.5789999999999998E-3</c:v>
                </c:pt>
                <c:pt idx="5">
                  <c:v>1.5049999999999999E-2</c:v>
                </c:pt>
                <c:pt idx="6" formatCode="General">
                  <c:v>2.597E-2</c:v>
                </c:pt>
                <c:pt idx="7" formatCode="General">
                  <c:v>4.1160000000000002E-2</c:v>
                </c:pt>
                <c:pt idx="8" formatCode="General">
                  <c:v>5.9180000000000003E-2</c:v>
                </c:pt>
                <c:pt idx="9" formatCode="General">
                  <c:v>7.7780000000000002E-2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33248"/>
        <c:axId val="124934784"/>
      </c:lineChart>
      <c:catAx>
        <c:axId val="12493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934784"/>
        <c:crosses val="autoZero"/>
        <c:auto val="1"/>
        <c:lblAlgn val="ctr"/>
        <c:lblOffset val="100"/>
        <c:noMultiLvlLbl val="0"/>
      </c:catAx>
      <c:valAx>
        <c:axId val="124934784"/>
        <c:scaling>
          <c:orientation val="minMax"/>
        </c:scaling>
        <c:delete val="0"/>
        <c:axPos val="l"/>
        <c:majorGridlines/>
        <c:numFmt formatCode="0.00000" sourceLinked="1"/>
        <c:majorTickMark val="out"/>
        <c:minorTickMark val="none"/>
        <c:tickLblPos val="nextTo"/>
        <c:crossAx val="124933248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Buckling  v.s. 1st.Ply Failure</a:t>
            </a:r>
          </a:p>
        </c:rich>
      </c:tx>
      <c:layout/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Pcr</c:v>
          </c:tx>
          <c:cat>
            <c:numRef>
              <c:f>Sheet1!$A$4:$A$13</c:f>
              <c:numCache>
                <c:formatCode>General</c:formatCode>
                <c:ptCount val="10"/>
                <c:pt idx="0">
                  <c:v>80</c:v>
                </c:pt>
                <c:pt idx="2">
                  <c:v>70</c:v>
                </c:pt>
                <c:pt idx="4">
                  <c:v>60</c:v>
                </c:pt>
                <c:pt idx="5">
                  <c:v>55</c:v>
                </c:pt>
                <c:pt idx="6">
                  <c:v>50</c:v>
                </c:pt>
                <c:pt idx="7">
                  <c:v>45</c:v>
                </c:pt>
                <c:pt idx="8">
                  <c:v>40</c:v>
                </c:pt>
                <c:pt idx="9">
                  <c:v>35</c:v>
                </c:pt>
              </c:numCache>
            </c:numRef>
          </c:cat>
          <c:val>
            <c:numRef>
              <c:f>Sheet1!$C$4:$C$13</c:f>
              <c:numCache>
                <c:formatCode>General</c:formatCode>
                <c:ptCount val="10"/>
                <c:pt idx="0">
                  <c:v>7259</c:v>
                </c:pt>
                <c:pt idx="2">
                  <c:v>7231</c:v>
                </c:pt>
                <c:pt idx="4">
                  <c:v>7082</c:v>
                </c:pt>
                <c:pt idx="5">
                  <c:v>6997</c:v>
                </c:pt>
                <c:pt idx="6">
                  <c:v>6954</c:v>
                </c:pt>
                <c:pt idx="7">
                  <c:v>7011</c:v>
                </c:pt>
                <c:pt idx="8">
                  <c:v>6393</c:v>
                </c:pt>
                <c:pt idx="9">
                  <c:v>5658</c:v>
                </c:pt>
              </c:numCache>
            </c:numRef>
          </c:val>
          <c:smooth val="0"/>
        </c:ser>
        <c:ser>
          <c:idx val="1"/>
          <c:order val="1"/>
          <c:tx>
            <c:v>1st Ply</c:v>
          </c:tx>
          <c:val>
            <c:numRef>
              <c:f>Sheet1!$H$4:$H$13</c:f>
              <c:numCache>
                <c:formatCode>General</c:formatCode>
                <c:ptCount val="10"/>
                <c:pt idx="0">
                  <c:v>4343</c:v>
                </c:pt>
                <c:pt idx="2">
                  <c:v>5723</c:v>
                </c:pt>
                <c:pt idx="4">
                  <c:v>12570</c:v>
                </c:pt>
                <c:pt idx="5">
                  <c:v>19790</c:v>
                </c:pt>
                <c:pt idx="6">
                  <c:v>8450</c:v>
                </c:pt>
                <c:pt idx="7">
                  <c:v>4696</c:v>
                </c:pt>
                <c:pt idx="8">
                  <c:v>3426</c:v>
                </c:pt>
                <c:pt idx="9">
                  <c:v>2827</c:v>
                </c:pt>
              </c:numCache>
            </c:numRef>
          </c:val>
          <c:smooth val="0"/>
        </c:ser>
        <c:ser>
          <c:idx val="2"/>
          <c:order val="2"/>
          <c:tx>
            <c:v>S.W.P.</c:v>
          </c:tx>
          <c:val>
            <c:numRef>
              <c:f>Sheet1!$H$36:$H$45</c:f>
              <c:numCache>
                <c:formatCode>General</c:formatCode>
                <c:ptCount val="10"/>
                <c:pt idx="0">
                  <c:v>3629.5</c:v>
                </c:pt>
                <c:pt idx="2">
                  <c:v>3615.5</c:v>
                </c:pt>
                <c:pt idx="4">
                  <c:v>3541</c:v>
                </c:pt>
                <c:pt idx="5">
                  <c:v>3498.5</c:v>
                </c:pt>
                <c:pt idx="6">
                  <c:v>3477</c:v>
                </c:pt>
                <c:pt idx="7">
                  <c:v>3505.5</c:v>
                </c:pt>
                <c:pt idx="8">
                  <c:v>3196.5</c:v>
                </c:pt>
                <c:pt idx="9">
                  <c:v>2829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75360"/>
        <c:axId val="124584320"/>
      </c:lineChart>
      <c:catAx>
        <c:axId val="124975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Wrap Angle (+/- deg.)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4584320"/>
        <c:crosses val="autoZero"/>
        <c:auto val="1"/>
        <c:lblAlgn val="ctr"/>
        <c:lblOffset val="100"/>
        <c:noMultiLvlLbl val="0"/>
      </c:catAx>
      <c:valAx>
        <c:axId val="124584320"/>
        <c:scaling>
          <c:orientation val="minMax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PRESS</a:t>
                </a:r>
                <a:r>
                  <a:rPr lang="en-US" baseline="0"/>
                  <a:t> (ksi)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124975360"/>
        <c:crosses val="autoZero"/>
        <c:crossBetween val="between"/>
        <c:dispUnits>
          <c:builtInUnit val="thousands"/>
        </c:dispUnits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29210</xdr:colOff>
      <xdr:row>15</xdr:row>
      <xdr:rowOff>116839</xdr:rowOff>
    </xdr:from>
    <xdr:to>
      <xdr:col>9</xdr:col>
      <xdr:colOff>402771</xdr:colOff>
      <xdr:row>30</xdr:row>
      <xdr:rowOff>163285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435610</xdr:colOff>
      <xdr:row>15</xdr:row>
      <xdr:rowOff>104140</xdr:rowOff>
    </xdr:from>
    <xdr:to>
      <xdr:col>14</xdr:col>
      <xdr:colOff>1342390</xdr:colOff>
      <xdr:row>30</xdr:row>
      <xdr:rowOff>104140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263434</xdr:colOff>
      <xdr:row>15</xdr:row>
      <xdr:rowOff>91440</xdr:rowOff>
    </xdr:from>
    <xdr:to>
      <xdr:col>26</xdr:col>
      <xdr:colOff>568234</xdr:colOff>
      <xdr:row>30</xdr:row>
      <xdr:rowOff>91440</xdr:rowOff>
    </xdr:to>
    <xdr:graphicFrame macro="">
      <xdr:nvGraphicFramePr>
        <xdr:cNvPr id="4" name="Chart 3" title="Axial Disp.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271417</xdr:colOff>
      <xdr:row>0</xdr:row>
      <xdr:rowOff>173446</xdr:rowOff>
    </xdr:from>
    <xdr:to>
      <xdr:col>26</xdr:col>
      <xdr:colOff>337457</xdr:colOff>
      <xdr:row>14</xdr:row>
      <xdr:rowOff>89989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899160</xdr:colOff>
      <xdr:row>32</xdr:row>
      <xdr:rowOff>35560</xdr:rowOff>
    </xdr:from>
    <xdr:to>
      <xdr:col>14</xdr:col>
      <xdr:colOff>411480</xdr:colOff>
      <xdr:row>47</xdr:row>
      <xdr:rowOff>35560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zoomScale="70" zoomScaleNormal="70" workbookViewId="0">
      <selection activeCell="F37" sqref="F37"/>
    </sheetView>
  </sheetViews>
  <sheetFormatPr defaultRowHeight="14.4" x14ac:dyDescent="0.3"/>
  <cols>
    <col min="1" max="1" width="15.21875" customWidth="1"/>
    <col min="2" max="2" width="2.44140625" customWidth="1"/>
    <col min="3" max="3" width="13.77734375" customWidth="1"/>
    <col min="4" max="4" width="6.77734375" customWidth="1"/>
    <col min="5" max="5" width="3.88671875" customWidth="1"/>
    <col min="6" max="6" width="17.109375" customWidth="1"/>
    <col min="7" max="7" width="3.21875" customWidth="1"/>
    <col min="8" max="8" width="17.88671875" customWidth="1"/>
    <col min="9" max="9" width="3" customWidth="1"/>
    <col min="10" max="10" width="20.21875" customWidth="1"/>
    <col min="11" max="11" width="21.21875" customWidth="1"/>
    <col min="12" max="12" width="2.6640625" customWidth="1"/>
    <col min="13" max="13" width="13.33203125" customWidth="1"/>
    <col min="14" max="14" width="16.21875" customWidth="1"/>
    <col min="15" max="15" width="21.109375" customWidth="1"/>
  </cols>
  <sheetData>
    <row r="1" spans="1:15" x14ac:dyDescent="0.3">
      <c r="A1" t="s">
        <v>0</v>
      </c>
    </row>
    <row r="2" spans="1:15" x14ac:dyDescent="0.3">
      <c r="J2" t="s">
        <v>4</v>
      </c>
    </row>
    <row r="3" spans="1:15" ht="28.8" x14ac:dyDescent="0.3">
      <c r="A3" s="2" t="s">
        <v>1</v>
      </c>
      <c r="B3" s="2"/>
      <c r="C3" s="2" t="s">
        <v>12</v>
      </c>
      <c r="D3" s="2" t="s">
        <v>2</v>
      </c>
      <c r="E3" s="2"/>
      <c r="F3" s="2" t="s">
        <v>11</v>
      </c>
      <c r="G3" s="2"/>
      <c r="H3" s="2" t="s">
        <v>3</v>
      </c>
      <c r="I3" s="2"/>
      <c r="J3" s="2" t="s">
        <v>8</v>
      </c>
      <c r="K3" s="2" t="s">
        <v>9</v>
      </c>
      <c r="L3" s="2"/>
      <c r="M3" s="2" t="s">
        <v>5</v>
      </c>
      <c r="N3" s="2" t="s">
        <v>6</v>
      </c>
      <c r="O3" s="2" t="s">
        <v>7</v>
      </c>
    </row>
    <row r="4" spans="1:15" x14ac:dyDescent="0.3">
      <c r="A4">
        <v>80</v>
      </c>
      <c r="C4">
        <v>7259</v>
      </c>
      <c r="D4" s="1">
        <v>3</v>
      </c>
      <c r="E4" s="1"/>
      <c r="F4" s="5">
        <f>C4/0.75</f>
        <v>9678.6666666666661</v>
      </c>
      <c r="H4">
        <v>4343</v>
      </c>
      <c r="J4">
        <v>54930</v>
      </c>
      <c r="K4">
        <v>51820</v>
      </c>
      <c r="M4" s="4">
        <v>1.7100000000000001E-2</v>
      </c>
      <c r="N4" s="4">
        <f t="shared" ref="N4:N13" si="0">M4*7</f>
        <v>0.1197</v>
      </c>
      <c r="O4" s="3">
        <v>6.9670000000000001E-3</v>
      </c>
    </row>
    <row r="5" spans="1:15" x14ac:dyDescent="0.3">
      <c r="D5" s="1"/>
      <c r="E5" s="1"/>
      <c r="F5" s="5"/>
      <c r="M5" s="4"/>
      <c r="N5" s="4"/>
      <c r="O5" s="3"/>
    </row>
    <row r="6" spans="1:15" x14ac:dyDescent="0.3">
      <c r="A6">
        <v>70</v>
      </c>
      <c r="C6">
        <v>7231</v>
      </c>
      <c r="D6" s="1">
        <v>3</v>
      </c>
      <c r="E6" s="1"/>
      <c r="F6" s="5">
        <f t="shared" ref="F5:F13" si="1">C6/0.75</f>
        <v>9641.3333333333339</v>
      </c>
      <c r="H6">
        <v>5723</v>
      </c>
      <c r="J6">
        <v>54360</v>
      </c>
      <c r="K6">
        <v>52490</v>
      </c>
      <c r="M6" s="4">
        <v>1.298E-2</v>
      </c>
      <c r="N6" s="4">
        <f t="shared" si="0"/>
        <v>9.0859999999999996E-2</v>
      </c>
      <c r="O6" s="3">
        <v>5.2129999999999998E-3</v>
      </c>
    </row>
    <row r="7" spans="1:15" x14ac:dyDescent="0.3">
      <c r="D7" s="1"/>
      <c r="E7" s="1"/>
      <c r="F7" s="5"/>
      <c r="M7" s="4"/>
      <c r="N7" s="4"/>
      <c r="O7" s="3"/>
    </row>
    <row r="8" spans="1:15" x14ac:dyDescent="0.3">
      <c r="A8">
        <v>60</v>
      </c>
      <c r="C8">
        <v>7082</v>
      </c>
      <c r="D8" s="1">
        <v>3</v>
      </c>
      <c r="E8" s="1"/>
      <c r="F8" s="5">
        <f t="shared" si="1"/>
        <v>9442.6666666666661</v>
      </c>
      <c r="H8">
        <v>12570</v>
      </c>
      <c r="J8">
        <v>54600</v>
      </c>
      <c r="K8">
        <v>52160</v>
      </c>
      <c r="M8">
        <v>6.1630000000000001E-3</v>
      </c>
      <c r="N8">
        <f t="shared" si="0"/>
        <v>4.3140999999999999E-2</v>
      </c>
      <c r="O8" s="3">
        <v>8.5789999999999998E-3</v>
      </c>
    </row>
    <row r="9" spans="1:15" x14ac:dyDescent="0.3">
      <c r="A9">
        <v>55</v>
      </c>
      <c r="C9">
        <v>6997</v>
      </c>
      <c r="D9" s="1"/>
      <c r="E9" s="1"/>
      <c r="F9" s="5">
        <f t="shared" si="1"/>
        <v>9329.3333333333339</v>
      </c>
      <c r="H9">
        <v>19790</v>
      </c>
      <c r="J9">
        <v>55150</v>
      </c>
      <c r="K9">
        <v>51600</v>
      </c>
      <c r="M9" s="4">
        <v>2.2130000000000001E-3</v>
      </c>
      <c r="N9">
        <f t="shared" si="0"/>
        <v>1.5491000000000001E-2</v>
      </c>
      <c r="O9" s="3">
        <v>1.5049999999999999E-2</v>
      </c>
    </row>
    <row r="10" spans="1:15" x14ac:dyDescent="0.3">
      <c r="A10">
        <v>50</v>
      </c>
      <c r="C10">
        <v>6954</v>
      </c>
      <c r="D10" s="1">
        <v>3</v>
      </c>
      <c r="E10" s="1"/>
      <c r="F10" s="5">
        <f t="shared" si="1"/>
        <v>9272</v>
      </c>
      <c r="H10">
        <v>8450</v>
      </c>
      <c r="J10">
        <v>55840</v>
      </c>
      <c r="K10">
        <v>50910</v>
      </c>
      <c r="M10">
        <v>1.4989999999999999E-3</v>
      </c>
      <c r="N10">
        <f t="shared" si="0"/>
        <v>1.0492999999999999E-2</v>
      </c>
      <c r="O10">
        <v>2.597E-2</v>
      </c>
    </row>
    <row r="11" spans="1:15" x14ac:dyDescent="0.3">
      <c r="A11">
        <v>45</v>
      </c>
      <c r="C11">
        <v>7011</v>
      </c>
      <c r="D11" s="1">
        <v>3</v>
      </c>
      <c r="E11" s="1"/>
      <c r="F11" s="5">
        <f t="shared" si="1"/>
        <v>9348</v>
      </c>
      <c r="H11">
        <v>4696</v>
      </c>
      <c r="J11">
        <v>56430</v>
      </c>
      <c r="K11">
        <v>50320</v>
      </c>
      <c r="M11">
        <v>4.398E-3</v>
      </c>
      <c r="N11">
        <f t="shared" si="0"/>
        <v>3.0786000000000001E-2</v>
      </c>
      <c r="O11">
        <v>4.1160000000000002E-2</v>
      </c>
    </row>
    <row r="12" spans="1:15" x14ac:dyDescent="0.3">
      <c r="A12">
        <v>40</v>
      </c>
      <c r="C12">
        <v>6393</v>
      </c>
      <c r="D12" s="1">
        <v>4</v>
      </c>
      <c r="E12" s="1"/>
      <c r="F12" s="5">
        <f t="shared" si="1"/>
        <v>8524</v>
      </c>
      <c r="H12">
        <v>3426</v>
      </c>
      <c r="J12">
        <v>56730</v>
      </c>
      <c r="K12">
        <v>50020</v>
      </c>
      <c r="M12">
        <v>6.0569999999999999E-3</v>
      </c>
      <c r="N12">
        <f t="shared" si="0"/>
        <v>4.2398999999999999E-2</v>
      </c>
      <c r="O12">
        <v>5.9180000000000003E-2</v>
      </c>
    </row>
    <row r="13" spans="1:15" x14ac:dyDescent="0.3">
      <c r="A13">
        <v>35</v>
      </c>
      <c r="C13">
        <v>5658</v>
      </c>
      <c r="D13" s="1">
        <v>4</v>
      </c>
      <c r="E13" s="1"/>
      <c r="F13" s="5">
        <f t="shared" si="1"/>
        <v>7544</v>
      </c>
      <c r="H13">
        <v>2827</v>
      </c>
      <c r="J13">
        <v>56700</v>
      </c>
      <c r="K13">
        <v>50060</v>
      </c>
      <c r="M13">
        <v>6.398E-3</v>
      </c>
      <c r="N13">
        <f t="shared" si="0"/>
        <v>4.4785999999999999E-2</v>
      </c>
      <c r="O13">
        <v>7.7780000000000002E-2</v>
      </c>
    </row>
    <row r="35" spans="3:8" x14ac:dyDescent="0.3">
      <c r="H35" t="s">
        <v>10</v>
      </c>
    </row>
    <row r="36" spans="3:8" x14ac:dyDescent="0.3">
      <c r="C36">
        <v>7259</v>
      </c>
      <c r="H36">
        <f>C36/2</f>
        <v>3629.5</v>
      </c>
    </row>
    <row r="38" spans="3:8" x14ac:dyDescent="0.3">
      <c r="C38">
        <v>7231</v>
      </c>
      <c r="H38">
        <f t="shared" ref="H38:H45" si="2">C38/2</f>
        <v>3615.5</v>
      </c>
    </row>
    <row r="40" spans="3:8" x14ac:dyDescent="0.3">
      <c r="C40">
        <v>7082</v>
      </c>
      <c r="H40">
        <f t="shared" si="2"/>
        <v>3541</v>
      </c>
    </row>
    <row r="41" spans="3:8" x14ac:dyDescent="0.3">
      <c r="C41">
        <v>6997</v>
      </c>
      <c r="H41">
        <f t="shared" si="2"/>
        <v>3498.5</v>
      </c>
    </row>
    <row r="42" spans="3:8" x14ac:dyDescent="0.3">
      <c r="C42">
        <v>6954</v>
      </c>
      <c r="H42">
        <f t="shared" si="2"/>
        <v>3477</v>
      </c>
    </row>
    <row r="43" spans="3:8" x14ac:dyDescent="0.3">
      <c r="C43">
        <v>7011</v>
      </c>
      <c r="H43">
        <f t="shared" si="2"/>
        <v>3505.5</v>
      </c>
    </row>
    <row r="44" spans="3:8" x14ac:dyDescent="0.3">
      <c r="C44">
        <v>6393</v>
      </c>
      <c r="H44">
        <f t="shared" si="2"/>
        <v>3196.5</v>
      </c>
    </row>
    <row r="45" spans="3:8" x14ac:dyDescent="0.3">
      <c r="C45">
        <v>5658</v>
      </c>
      <c r="H45">
        <f t="shared" si="2"/>
        <v>2829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meteor</cp:lastModifiedBy>
  <dcterms:created xsi:type="dcterms:W3CDTF">2013-11-12T02:02:37Z</dcterms:created>
  <dcterms:modified xsi:type="dcterms:W3CDTF">2017-07-27T01:02:47Z</dcterms:modified>
</cp:coreProperties>
</file>