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5796" yWindow="2820" windowWidth="30936" windowHeight="19416" tabRatio="859"/>
  </bookViews>
  <sheets>
    <sheet name="LRAUV_901110" sheetId="11" r:id="rId1"/>
  </sheets>
  <definedNames>
    <definedName name="_xlnm.Print_Area" localSheetId="0">LRAUV_901110!$A$1:$S$49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7" i="11" l="1"/>
  <c r="R17" i="11"/>
  <c r="R29" i="11"/>
  <c r="R30" i="11"/>
  <c r="R31" i="11"/>
  <c r="R32" i="11"/>
  <c r="R33" i="11"/>
  <c r="R14" i="11"/>
  <c r="R15" i="11"/>
  <c r="L29" i="11"/>
  <c r="L30" i="11"/>
  <c r="L31" i="11"/>
  <c r="L32" i="11"/>
  <c r="L33" i="11"/>
  <c r="L15" i="11"/>
  <c r="L16" i="11"/>
  <c r="L9" i="11"/>
  <c r="L10" i="11"/>
  <c r="L11" i="11"/>
  <c r="L12" i="11"/>
  <c r="L13" i="11"/>
  <c r="P14" i="11"/>
  <c r="R11" i="11"/>
  <c r="R12" i="11"/>
  <c r="R9" i="11"/>
  <c r="R16" i="11"/>
  <c r="R18" i="11"/>
  <c r="R19" i="11"/>
  <c r="R20" i="11"/>
  <c r="R21" i="11"/>
  <c r="P16" i="11"/>
  <c r="R23" i="11"/>
  <c r="P24" i="11"/>
  <c r="P23" i="11"/>
  <c r="R13" i="11"/>
  <c r="L25" i="11"/>
  <c r="R38" i="11"/>
  <c r="R24" i="11"/>
  <c r="R25" i="11"/>
  <c r="R26" i="11"/>
  <c r="R27" i="11"/>
  <c r="R35" i="11"/>
  <c r="R36" i="11"/>
  <c r="R37" i="11"/>
  <c r="R39" i="11"/>
  <c r="R40" i="11"/>
  <c r="R41" i="11"/>
  <c r="P42" i="11"/>
  <c r="R42" i="11"/>
  <c r="R6" i="11"/>
  <c r="R8" i="11"/>
  <c r="R44" i="11"/>
  <c r="P44" i="11"/>
  <c r="D44" i="11"/>
  <c r="L7" i="11"/>
  <c r="L8" i="11"/>
  <c r="L14" i="11"/>
  <c r="L18" i="11"/>
  <c r="L19" i="11"/>
  <c r="L20" i="11"/>
  <c r="L21" i="11"/>
  <c r="L22" i="11"/>
  <c r="L23" i="11"/>
  <c r="L24" i="11"/>
  <c r="L26" i="11"/>
  <c r="L27" i="11"/>
  <c r="L28" i="11"/>
  <c r="L34" i="11"/>
  <c r="L35" i="11"/>
  <c r="L36" i="11"/>
  <c r="L37" i="11"/>
  <c r="L38" i="11"/>
  <c r="L39" i="11"/>
  <c r="L40" i="11"/>
  <c r="L41" i="11"/>
  <c r="L6" i="11"/>
  <c r="F44" i="11"/>
  <c r="E44" i="11"/>
  <c r="L44" i="11"/>
  <c r="J6" i="11"/>
  <c r="K6" i="11"/>
  <c r="J7" i="11"/>
  <c r="K7" i="11"/>
  <c r="J8" i="11"/>
  <c r="K8" i="11"/>
  <c r="J41" i="11"/>
  <c r="K41" i="11"/>
  <c r="J24" i="11"/>
  <c r="K24" i="11"/>
  <c r="J26" i="11"/>
  <c r="K26" i="11"/>
  <c r="J27" i="11"/>
  <c r="K27" i="11"/>
  <c r="J28" i="11"/>
  <c r="K28" i="11"/>
  <c r="J19" i="11"/>
  <c r="K19" i="11"/>
  <c r="J23" i="11"/>
  <c r="K23" i="11"/>
  <c r="M44" i="11"/>
  <c r="J21" i="11"/>
  <c r="K21" i="11"/>
  <c r="J18" i="11"/>
  <c r="J20" i="11"/>
  <c r="J35" i="11"/>
  <c r="K18" i="11"/>
  <c r="K20" i="11"/>
  <c r="K35" i="11"/>
  <c r="J40" i="11"/>
  <c r="K40" i="11"/>
  <c r="J39" i="11"/>
  <c r="K39" i="11"/>
  <c r="H44" i="11"/>
  <c r="I44" i="11"/>
  <c r="K36" i="11"/>
  <c r="K37" i="11"/>
  <c r="K38" i="11"/>
  <c r="G44" i="11"/>
  <c r="J38" i="11"/>
  <c r="J37" i="11"/>
  <c r="J36" i="11"/>
  <c r="K44" i="11"/>
  <c r="J44" i="11"/>
</calcChain>
</file>

<file path=xl/sharedStrings.xml><?xml version="1.0" encoding="utf-8"?>
<sst xmlns="http://schemas.openxmlformats.org/spreadsheetml/2006/main" count="71" uniqueCount="54">
  <si>
    <t>Task Description</t>
  </si>
  <si>
    <t>Variance</t>
  </si>
  <si>
    <t>Charged</t>
  </si>
  <si>
    <t>ETC</t>
  </si>
  <si>
    <t>Totals</t>
  </si>
  <si>
    <t>Date Task Added</t>
  </si>
  <si>
    <t>Additional tasks
estimate</t>
  </si>
  <si>
    <t>Allocated tasks are the ones you originally allocated for in the proposal</t>
  </si>
  <si>
    <t>Additional tasks are the ones that get added in as you work on the project</t>
  </si>
  <si>
    <t>Total</t>
  </si>
  <si>
    <t>Q.C. Parts</t>
  </si>
  <si>
    <t>Write P.O's</t>
  </si>
  <si>
    <t>Monitor/support Fabrication</t>
  </si>
  <si>
    <t xml:space="preserve">Rev. parts </t>
  </si>
  <si>
    <t>Propaganda/Documentation</t>
  </si>
  <si>
    <t>Parts Purchase</t>
  </si>
  <si>
    <t>TIME</t>
  </si>
  <si>
    <t>PAPERS / REPORTS</t>
  </si>
  <si>
    <t>Machine Shop</t>
  </si>
  <si>
    <t>Qty</t>
  </si>
  <si>
    <t>ME
erickson</t>
  </si>
  <si>
    <t>Mtech
scholfield</t>
  </si>
  <si>
    <t>Total Materials and expenses
$</t>
  </si>
  <si>
    <t>Outside
Services</t>
  </si>
  <si>
    <t>Expenses</t>
  </si>
  <si>
    <t>Notes</t>
  </si>
  <si>
    <t>Allocated resources
by task
(h)</t>
  </si>
  <si>
    <t>Est. Build Material Required
(g)</t>
  </si>
  <si>
    <t>Build Material Cost
($/g)</t>
  </si>
  <si>
    <t>$ ea.</t>
  </si>
  <si>
    <t>Accomplished</t>
  </si>
  <si>
    <t>Conference Presentations</t>
  </si>
  <si>
    <t>Literature Search</t>
  </si>
  <si>
    <t>Machine  S.S. End Rings 8ea.</t>
  </si>
  <si>
    <t>Machine  S.S. EndCaps 2ea.</t>
  </si>
  <si>
    <t>S.S. Ring - Case Assembly  Glue-up</t>
  </si>
  <si>
    <t>Glue-up strain gauges</t>
  </si>
  <si>
    <t>CMM Measurement 4 cases</t>
  </si>
  <si>
    <t>Press. Test 2 items to Failure</t>
  </si>
  <si>
    <t>Documentation</t>
  </si>
  <si>
    <t>Fatigue Test 2 add'l strain gauged Items at 10, 50, 100 cycles</t>
  </si>
  <si>
    <t>C.D.R.</t>
  </si>
  <si>
    <t>Final Drawings ( after CDR)</t>
  </si>
  <si>
    <t>Machine  Ti End Rings 4ea.</t>
  </si>
  <si>
    <t>Machine  Ti EndCaps 4ea.</t>
  </si>
  <si>
    <t>Ti. Ring - Case Assembly  Glue-up</t>
  </si>
  <si>
    <t>CMM Measurement 2 cases</t>
  </si>
  <si>
    <t>Mobilize for field test</t>
  </si>
  <si>
    <t>field test Launch and Recovery</t>
  </si>
  <si>
    <t>Strain Gauge Bridge Modules Rental</t>
  </si>
  <si>
    <t>Connectors and Parts</t>
  </si>
  <si>
    <t>?</t>
  </si>
  <si>
    <t>Composite Pressure Cases Extension
Rapid Prototype Cases</t>
  </si>
  <si>
    <t>Pressure test 2 strain gauged cases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</si>
</sst>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&quot;$&quot;#,##0.00"/>
  </numFmts>
  <fonts count="8" x14ac:knownFonts="1">
    <font>
      <sz val="10"/>
      <name val="Arial"/>
    </font>
    <font>
      <sz val="8"/>
      <name val="Arial"/>
    </font>
    <font>
      <sz val="10"/>
      <name val="Arial"/>
      <family val="2"/>
    </font>
    <font>
      <sz val="10"/>
      <color theme="4"/>
      <name val="Arial"/>
    </font>
    <font>
      <u/>
      <sz val="10"/>
      <color theme="10"/>
      <name val="Arial"/>
    </font>
    <font>
      <u/>
      <sz val="10"/>
      <color theme="11"/>
      <name val="Arial"/>
    </font>
    <font>
      <b/>
      <sz val="10"/>
      <name val="Arial"/>
    </font>
    <font>
      <b/>
      <sz val="10"/>
      <color theme="4"/>
      <name val="Arial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44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Border="1"/>
    <xf numFmtId="0" fontId="0" fillId="0" borderId="0" xfId="0" applyFill="1" applyBorder="1"/>
    <xf numFmtId="0" fontId="2" fillId="0" borderId="0" xfId="0" applyFont="1"/>
    <xf numFmtId="0" fontId="2" fillId="0" borderId="0" xfId="0" applyFont="1" applyFill="1" applyBorder="1"/>
    <xf numFmtId="0" fontId="2" fillId="0" borderId="0" xfId="0" applyFont="1" applyBorder="1"/>
    <xf numFmtId="0" fontId="0" fillId="0" borderId="0" xfId="0" applyBorder="1" applyAlignment="1">
      <alignment wrapText="1"/>
    </xf>
    <xf numFmtId="0" fontId="0" fillId="0" borderId="0" xfId="0" applyAlignment="1">
      <alignment horizontal="center"/>
    </xf>
    <xf numFmtId="44" fontId="3" fillId="0" borderId="0" xfId="1" applyFont="1" applyBorder="1"/>
    <xf numFmtId="0" fontId="0" fillId="2" borderId="0" xfId="0" applyFill="1" applyAlignment="1">
      <alignment horizontal="center" vertical="center"/>
    </xf>
    <xf numFmtId="0" fontId="0" fillId="2" borderId="0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Border="1"/>
    <xf numFmtId="0" fontId="7" fillId="2" borderId="0" xfId="0" applyFont="1" applyFill="1" applyBorder="1"/>
    <xf numFmtId="44" fontId="7" fillId="2" borderId="0" xfId="1" applyFont="1" applyFill="1" applyBorder="1"/>
    <xf numFmtId="0" fontId="6" fillId="2" borderId="0" xfId="0" applyFont="1" applyFill="1"/>
    <xf numFmtId="0" fontId="6" fillId="2" borderId="0" xfId="0" applyFont="1" applyFill="1" applyBorder="1"/>
    <xf numFmtId="0" fontId="0" fillId="2" borderId="0" xfId="0" applyFill="1" applyBorder="1" applyAlignment="1">
      <alignment wrapText="1"/>
    </xf>
    <xf numFmtId="0" fontId="3" fillId="2" borderId="0" xfId="0" applyFont="1" applyFill="1" applyBorder="1"/>
    <xf numFmtId="44" fontId="3" fillId="2" borderId="0" xfId="1" applyFont="1" applyFill="1" applyBorder="1"/>
    <xf numFmtId="44" fontId="0" fillId="0" borderId="0" xfId="1" applyFont="1" applyBorder="1"/>
    <xf numFmtId="44" fontId="6" fillId="2" borderId="0" xfId="1" applyFont="1" applyFill="1" applyBorder="1"/>
    <xf numFmtId="44" fontId="2" fillId="0" borderId="0" xfId="1" applyFont="1" applyFill="1" applyBorder="1"/>
    <xf numFmtId="0" fontId="0" fillId="2" borderId="0" xfId="0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44" fontId="6" fillId="2" borderId="0" xfId="0" applyNumberFormat="1" applyFont="1" applyFill="1" applyBorder="1"/>
    <xf numFmtId="164" fontId="0" fillId="0" borderId="0" xfId="0" applyNumberFormat="1" applyFill="1" applyBorder="1"/>
    <xf numFmtId="164" fontId="2" fillId="0" borderId="0" xfId="1" applyNumberFormat="1" applyFont="1" applyFill="1" applyBorder="1"/>
    <xf numFmtId="164" fontId="0" fillId="0" borderId="0" xfId="1" applyNumberFormat="1" applyFont="1" applyBorder="1"/>
    <xf numFmtId="49" fontId="2" fillId="0" borderId="0" xfId="0" applyNumberFormat="1" applyFont="1" applyAlignment="1">
      <alignment wrapText="1"/>
    </xf>
    <xf numFmtId="0" fontId="0" fillId="0" borderId="0" xfId="0" applyFont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0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6" fillId="2" borderId="0" xfId="0" applyFont="1" applyFill="1" applyAlignment="1">
      <alignment horizontal="right"/>
    </xf>
    <xf numFmtId="0" fontId="0" fillId="0" borderId="0" xfId="0" applyNumberFormat="1"/>
    <xf numFmtId="164" fontId="0" fillId="0" borderId="0" xfId="0" applyNumberFormat="1"/>
    <xf numFmtId="0" fontId="0" fillId="2" borderId="0" xfId="0" applyFill="1" applyBorder="1" applyAlignment="1">
      <alignment horizontal="center"/>
    </xf>
  </cellXfs>
  <cellStyles count="6">
    <cellStyle name="Currency" xfId="1" builtinId="4"/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T47"/>
  <sheetViews>
    <sheetView tabSelected="1" zoomScaleNormal="100" zoomScalePageLayoutView="125" workbookViewId="0">
      <selection activeCell="V39" sqref="V39"/>
    </sheetView>
  </sheetViews>
  <sheetFormatPr defaultColWidth="8.77734375" defaultRowHeight="13.2" x14ac:dyDescent="0.25"/>
  <cols>
    <col min="1" max="1" width="16.77734375" customWidth="1"/>
    <col min="2" max="2" width="52.5546875" customWidth="1"/>
    <col min="3" max="3" width="7.33203125" customWidth="1"/>
    <col min="7" max="11" width="0" hidden="1" customWidth="1"/>
    <col min="12" max="12" width="13.109375" customWidth="1"/>
    <col min="15" max="15" width="10.5546875" bestFit="1" customWidth="1"/>
    <col min="16" max="16" width="11.33203125" customWidth="1"/>
    <col min="18" max="18" width="13" customWidth="1"/>
    <col min="19" max="19" width="23.109375" customWidth="1"/>
  </cols>
  <sheetData>
    <row r="1" spans="1:19" ht="26.4" x14ac:dyDescent="0.25">
      <c r="A1">
        <v>901418</v>
      </c>
      <c r="B1" s="1" t="s">
        <v>52</v>
      </c>
    </row>
    <row r="3" spans="1:19" x14ac:dyDescent="0.25">
      <c r="A3" s="27"/>
      <c r="B3" s="11"/>
      <c r="C3" s="15"/>
      <c r="D3" s="16"/>
      <c r="E3" s="16"/>
      <c r="F3" s="16"/>
      <c r="G3" s="16"/>
      <c r="H3" s="43" t="s">
        <v>16</v>
      </c>
      <c r="I3" s="43"/>
      <c r="J3" s="43"/>
      <c r="K3" s="43"/>
      <c r="L3" s="16"/>
      <c r="M3" s="43" t="s">
        <v>24</v>
      </c>
      <c r="N3" s="43"/>
      <c r="O3" s="43"/>
      <c r="P3" s="43"/>
      <c r="Q3" s="43"/>
      <c r="R3" s="43"/>
      <c r="S3" s="15"/>
    </row>
    <row r="4" spans="1:19" ht="52.8" x14ac:dyDescent="0.25">
      <c r="A4" s="11" t="s">
        <v>5</v>
      </c>
      <c r="B4" s="11" t="s">
        <v>0</v>
      </c>
      <c r="C4" s="11" t="s">
        <v>19</v>
      </c>
      <c r="D4" s="12" t="s">
        <v>20</v>
      </c>
      <c r="E4" s="12" t="s">
        <v>21</v>
      </c>
      <c r="F4" s="12" t="s">
        <v>18</v>
      </c>
      <c r="G4" s="12" t="s">
        <v>6</v>
      </c>
      <c r="H4" s="13" t="s">
        <v>2</v>
      </c>
      <c r="I4" s="13" t="s">
        <v>3</v>
      </c>
      <c r="J4" s="13" t="s">
        <v>9</v>
      </c>
      <c r="K4" s="13" t="s">
        <v>1</v>
      </c>
      <c r="L4" s="12" t="s">
        <v>26</v>
      </c>
      <c r="M4" s="14" t="s">
        <v>27</v>
      </c>
      <c r="N4" s="14" t="s">
        <v>28</v>
      </c>
      <c r="O4" s="28" t="s">
        <v>29</v>
      </c>
      <c r="P4" s="28" t="s">
        <v>9</v>
      </c>
      <c r="Q4" s="14" t="s">
        <v>23</v>
      </c>
      <c r="R4" s="14" t="s">
        <v>22</v>
      </c>
      <c r="S4" s="14" t="s">
        <v>25</v>
      </c>
    </row>
    <row r="5" spans="1:19" x14ac:dyDescent="0.25">
      <c r="C5" s="9"/>
      <c r="D5" s="8"/>
      <c r="E5" s="8"/>
      <c r="F5" s="8"/>
      <c r="G5" s="8"/>
      <c r="H5" s="3"/>
      <c r="I5" s="3"/>
      <c r="J5" s="4"/>
      <c r="K5" s="3"/>
      <c r="L5" s="21"/>
      <c r="M5" s="3"/>
      <c r="N5" s="24"/>
      <c r="O5" s="24"/>
      <c r="P5" s="10"/>
      <c r="Q5" s="4"/>
      <c r="R5" s="23"/>
    </row>
    <row r="6" spans="1:19" x14ac:dyDescent="0.25">
      <c r="A6" s="41"/>
      <c r="B6" t="s">
        <v>32</v>
      </c>
      <c r="C6" s="34">
        <v>24</v>
      </c>
      <c r="D6" s="3"/>
      <c r="E6" s="3"/>
      <c r="F6" s="3"/>
      <c r="G6" s="3"/>
      <c r="H6" s="3"/>
      <c r="I6" s="3"/>
      <c r="J6" s="3">
        <f t="shared" ref="J6:J8" si="0">SUM(H6:I6)</f>
        <v>0</v>
      </c>
      <c r="K6" s="3">
        <f>+$L6-(H6+I6)</f>
        <v>0</v>
      </c>
      <c r="L6" s="22">
        <f>SUM(D6:F6)</f>
        <v>0</v>
      </c>
      <c r="M6" s="7"/>
      <c r="N6" s="32"/>
      <c r="O6" s="32"/>
      <c r="P6" s="10"/>
      <c r="Q6" s="30"/>
      <c r="R6" s="23">
        <f>SUM(P6:Q6)</f>
        <v>0</v>
      </c>
    </row>
    <row r="7" spans="1:19" x14ac:dyDescent="0.25">
      <c r="A7" s="41"/>
      <c r="C7" s="35"/>
      <c r="D7" s="3"/>
      <c r="E7" s="3"/>
      <c r="F7" s="3"/>
      <c r="G7" s="3"/>
      <c r="H7" s="3"/>
      <c r="I7" s="3"/>
      <c r="J7" s="3">
        <f t="shared" si="0"/>
        <v>0</v>
      </c>
      <c r="K7" s="3">
        <f>+$L7-(H7+I7)</f>
        <v>0</v>
      </c>
      <c r="L7" s="22">
        <f>SUM(D7:F7)</f>
        <v>0</v>
      </c>
      <c r="M7" s="7"/>
      <c r="N7" s="32"/>
      <c r="O7" s="32"/>
      <c r="P7" s="10"/>
      <c r="Q7" s="30"/>
      <c r="R7" s="23"/>
    </row>
    <row r="8" spans="1:19" x14ac:dyDescent="0.25">
      <c r="A8" s="41">
        <v>2014</v>
      </c>
      <c r="B8" s="5" t="s">
        <v>33</v>
      </c>
      <c r="C8" s="36"/>
      <c r="D8" s="3"/>
      <c r="E8" s="3"/>
      <c r="F8" s="3"/>
      <c r="G8" s="3"/>
      <c r="H8" s="3"/>
      <c r="I8" s="3"/>
      <c r="J8" s="3">
        <f t="shared" si="0"/>
        <v>0</v>
      </c>
      <c r="K8" s="3">
        <f>+$L8-(H8+I8)</f>
        <v>0</v>
      </c>
      <c r="L8" s="22">
        <f>SUM(D8:F8)</f>
        <v>0</v>
      </c>
      <c r="M8" s="3"/>
      <c r="N8" s="32"/>
      <c r="O8" s="32"/>
      <c r="P8" s="10"/>
      <c r="Q8" s="31"/>
      <c r="R8" s="23">
        <f t="shared" ref="R8:R13" si="1">SUM(Q8:Q8)</f>
        <v>0</v>
      </c>
      <c r="S8" t="s">
        <v>30</v>
      </c>
    </row>
    <row r="9" spans="1:19" x14ac:dyDescent="0.25">
      <c r="A9" s="41">
        <v>2014</v>
      </c>
      <c r="B9" s="5" t="s">
        <v>34</v>
      </c>
      <c r="C9" s="36"/>
      <c r="D9" s="3"/>
      <c r="E9" s="3"/>
      <c r="F9" s="3"/>
      <c r="G9" s="3"/>
      <c r="H9" s="3"/>
      <c r="I9" s="3"/>
      <c r="J9" s="3"/>
      <c r="K9" s="3"/>
      <c r="L9" s="22">
        <f t="shared" ref="L9:L16" si="2">SUM(D9:F9)</f>
        <v>0</v>
      </c>
      <c r="M9" s="3"/>
      <c r="N9" s="32"/>
      <c r="O9" s="32"/>
      <c r="P9" s="10"/>
      <c r="Q9" s="31"/>
      <c r="R9" s="23">
        <f t="shared" si="1"/>
        <v>0</v>
      </c>
      <c r="S9" t="s">
        <v>30</v>
      </c>
    </row>
    <row r="10" spans="1:19" x14ac:dyDescent="0.25">
      <c r="A10" s="41"/>
      <c r="C10" s="36"/>
      <c r="D10" s="3"/>
      <c r="E10" s="3"/>
      <c r="F10" s="3"/>
      <c r="G10" s="3"/>
      <c r="H10" s="3"/>
      <c r="I10" s="3"/>
      <c r="J10" s="3"/>
      <c r="K10" s="3"/>
      <c r="L10" s="22">
        <f t="shared" si="2"/>
        <v>0</v>
      </c>
      <c r="M10" s="7"/>
      <c r="N10" s="32"/>
      <c r="O10" s="32"/>
      <c r="P10" s="10"/>
      <c r="Q10" s="31"/>
      <c r="R10" s="23"/>
    </row>
    <row r="11" spans="1:19" x14ac:dyDescent="0.25">
      <c r="A11" s="41">
        <v>2014</v>
      </c>
      <c r="B11" t="s">
        <v>41</v>
      </c>
      <c r="C11" s="36"/>
      <c r="D11" s="3"/>
      <c r="E11" s="3"/>
      <c r="F11" s="3"/>
      <c r="G11" s="3"/>
      <c r="H11" s="3"/>
      <c r="I11" s="3"/>
      <c r="J11" s="3"/>
      <c r="K11" s="3"/>
      <c r="L11" s="22">
        <f t="shared" si="2"/>
        <v>0</v>
      </c>
      <c r="M11" s="7"/>
      <c r="N11" s="32"/>
      <c r="O11" s="32"/>
      <c r="P11" s="10"/>
      <c r="Q11" s="31"/>
      <c r="R11" s="23">
        <f t="shared" si="1"/>
        <v>0</v>
      </c>
      <c r="S11" s="5" t="s">
        <v>30</v>
      </c>
    </row>
    <row r="12" spans="1:19" x14ac:dyDescent="0.25">
      <c r="A12" s="41">
        <v>2015</v>
      </c>
      <c r="B12" t="s">
        <v>42</v>
      </c>
      <c r="C12" s="36"/>
      <c r="D12" s="3"/>
      <c r="E12" s="3"/>
      <c r="F12" s="3"/>
      <c r="G12" s="3"/>
      <c r="H12" s="3"/>
      <c r="I12" s="3"/>
      <c r="J12" s="3"/>
      <c r="K12" s="3"/>
      <c r="L12" s="22">
        <f t="shared" si="2"/>
        <v>0</v>
      </c>
      <c r="M12" s="7"/>
      <c r="N12" s="32"/>
      <c r="O12" s="32"/>
      <c r="P12" s="10"/>
      <c r="Q12" s="31"/>
      <c r="R12" s="23">
        <f t="shared" si="1"/>
        <v>0</v>
      </c>
      <c r="S12" s="5" t="s">
        <v>30</v>
      </c>
    </row>
    <row r="13" spans="1:19" x14ac:dyDescent="0.25">
      <c r="A13" s="41">
        <v>2015</v>
      </c>
      <c r="B13" s="5" t="s">
        <v>35</v>
      </c>
      <c r="C13" s="36">
        <v>4</v>
      </c>
      <c r="D13" s="3">
        <v>9</v>
      </c>
      <c r="E13" s="3">
        <v>48</v>
      </c>
      <c r="F13" s="3"/>
      <c r="G13" s="3"/>
      <c r="H13" s="3"/>
      <c r="I13" s="3"/>
      <c r="J13" s="3"/>
      <c r="K13" s="3"/>
      <c r="L13" s="22">
        <f t="shared" si="2"/>
        <v>57</v>
      </c>
      <c r="M13" s="7"/>
      <c r="N13" s="32"/>
      <c r="O13" s="32"/>
      <c r="P13" s="10"/>
      <c r="Q13" s="31"/>
      <c r="R13" s="23">
        <f t="shared" si="1"/>
        <v>0</v>
      </c>
    </row>
    <row r="14" spans="1:19" x14ac:dyDescent="0.25">
      <c r="A14" s="41">
        <v>2015</v>
      </c>
      <c r="B14" t="s">
        <v>36</v>
      </c>
      <c r="C14" s="36">
        <v>4</v>
      </c>
      <c r="D14" s="3">
        <v>9</v>
      </c>
      <c r="E14" s="3">
        <v>48</v>
      </c>
      <c r="F14" s="3"/>
      <c r="G14" s="3"/>
      <c r="H14" s="3"/>
      <c r="I14" s="3"/>
      <c r="J14" s="3"/>
      <c r="K14" s="3"/>
      <c r="L14" s="22">
        <f>SUM(D14:F14)</f>
        <v>57</v>
      </c>
      <c r="M14" s="3"/>
      <c r="N14" s="32"/>
      <c r="O14" s="32">
        <v>67.75</v>
      </c>
      <c r="P14" s="42">
        <f t="shared" ref="P14:P16" si="3">O14*C14</f>
        <v>271</v>
      </c>
      <c r="Q14" s="30"/>
      <c r="R14" s="23">
        <f t="shared" ref="R14:R21" si="4">SUM(P14:Q14)</f>
        <v>271</v>
      </c>
      <c r="S14" t="s">
        <v>30</v>
      </c>
    </row>
    <row r="15" spans="1:19" x14ac:dyDescent="0.25">
      <c r="A15" s="41">
        <v>2015</v>
      </c>
      <c r="B15" s="5" t="s">
        <v>37</v>
      </c>
      <c r="C15" s="36">
        <v>4</v>
      </c>
      <c r="D15" s="3">
        <v>9</v>
      </c>
      <c r="E15" s="3"/>
      <c r="F15" s="4">
        <v>8</v>
      </c>
      <c r="G15" s="3"/>
      <c r="H15" s="3"/>
      <c r="I15" s="3"/>
      <c r="J15" s="3"/>
      <c r="K15" s="3"/>
      <c r="L15" s="22">
        <f t="shared" si="2"/>
        <v>17</v>
      </c>
      <c r="M15" s="3"/>
      <c r="N15" s="32"/>
      <c r="O15" s="32"/>
      <c r="P15" s="42"/>
      <c r="Q15" s="30"/>
      <c r="R15" s="23">
        <f t="shared" si="4"/>
        <v>0</v>
      </c>
    </row>
    <row r="16" spans="1:19" x14ac:dyDescent="0.25">
      <c r="A16" s="41">
        <v>2015</v>
      </c>
      <c r="B16" s="5" t="s">
        <v>49</v>
      </c>
      <c r="C16" s="36">
        <v>3</v>
      </c>
      <c r="D16" s="3"/>
      <c r="E16" s="3"/>
      <c r="F16" s="4"/>
      <c r="G16" s="3"/>
      <c r="H16" s="3"/>
      <c r="I16" s="3"/>
      <c r="J16" s="3"/>
      <c r="K16" s="3"/>
      <c r="L16" s="22">
        <f t="shared" si="2"/>
        <v>0</v>
      </c>
      <c r="M16" s="3"/>
      <c r="N16" s="32"/>
      <c r="O16" s="32">
        <v>173</v>
      </c>
      <c r="P16" s="42">
        <f t="shared" si="3"/>
        <v>519</v>
      </c>
      <c r="Q16" s="30"/>
      <c r="R16" s="23">
        <f t="shared" si="4"/>
        <v>519</v>
      </c>
      <c r="S16" t="s">
        <v>30</v>
      </c>
    </row>
    <row r="17" spans="1:20" x14ac:dyDescent="0.25">
      <c r="A17" s="41">
        <v>2015</v>
      </c>
      <c r="B17" s="5" t="s">
        <v>50</v>
      </c>
      <c r="C17" s="36">
        <v>8</v>
      </c>
      <c r="D17" s="3"/>
      <c r="E17" s="3" t="s">
        <v>51</v>
      </c>
      <c r="F17" s="4"/>
      <c r="G17" s="3"/>
      <c r="H17" s="3"/>
      <c r="I17" s="3"/>
      <c r="J17" s="3"/>
      <c r="K17" s="3"/>
      <c r="L17" s="22">
        <f t="shared" ref="L17" si="5">SUM(D17:F17)</f>
        <v>0</v>
      </c>
      <c r="M17" s="3"/>
      <c r="N17" s="32"/>
      <c r="O17" s="32" t="s">
        <v>51</v>
      </c>
      <c r="P17" s="42"/>
      <c r="Q17" s="30"/>
      <c r="R17" s="23">
        <f t="shared" ref="R17" si="6">SUM(P17:Q17)</f>
        <v>0</v>
      </c>
      <c r="S17" t="s">
        <v>30</v>
      </c>
    </row>
    <row r="18" spans="1:20" x14ac:dyDescent="0.25">
      <c r="A18" s="41">
        <v>2016</v>
      </c>
      <c r="B18" t="s">
        <v>53</v>
      </c>
      <c r="C18" s="37">
        <v>2</v>
      </c>
      <c r="D18" s="3">
        <v>2</v>
      </c>
      <c r="E18" s="3">
        <v>16</v>
      </c>
      <c r="F18" s="3"/>
      <c r="G18" s="3"/>
      <c r="H18" s="3"/>
      <c r="I18" s="3"/>
      <c r="J18" s="3">
        <f t="shared" ref="J18:J35" si="7">SUM(H18:I18)</f>
        <v>0</v>
      </c>
      <c r="K18" s="3">
        <f>+$L18-(H18+I18)</f>
        <v>18</v>
      </c>
      <c r="L18" s="22">
        <f t="shared" ref="L18:L28" si="8">SUM(D18:F18)</f>
        <v>18</v>
      </c>
      <c r="M18" s="7"/>
      <c r="N18" s="32"/>
      <c r="O18" s="32"/>
      <c r="P18" s="42"/>
      <c r="Q18" s="30"/>
      <c r="R18" s="23">
        <f t="shared" si="4"/>
        <v>0</v>
      </c>
    </row>
    <row r="19" spans="1:20" x14ac:dyDescent="0.25">
      <c r="A19" s="41">
        <v>2016</v>
      </c>
      <c r="B19" t="s">
        <v>38</v>
      </c>
      <c r="C19" s="37">
        <v>2</v>
      </c>
      <c r="D19" s="3">
        <v>2</v>
      </c>
      <c r="E19" s="4">
        <v>16</v>
      </c>
      <c r="F19" s="3"/>
      <c r="G19" s="3"/>
      <c r="H19" s="3"/>
      <c r="I19" s="3"/>
      <c r="J19" s="3">
        <f t="shared" ref="J19" si="9">SUM(H19:I19)</f>
        <v>0</v>
      </c>
      <c r="K19" s="3">
        <f>+$L19-(H19+I19)</f>
        <v>18</v>
      </c>
      <c r="L19" s="22">
        <f t="shared" si="8"/>
        <v>18</v>
      </c>
      <c r="M19" s="3"/>
      <c r="N19" s="32"/>
      <c r="O19" s="32"/>
      <c r="P19" s="42"/>
      <c r="Q19" s="30"/>
      <c r="R19" s="23">
        <f t="shared" si="4"/>
        <v>0</v>
      </c>
    </row>
    <row r="20" spans="1:20" x14ac:dyDescent="0.25">
      <c r="A20" s="41">
        <v>2016</v>
      </c>
      <c r="B20" s="33" t="s">
        <v>40</v>
      </c>
      <c r="C20" s="38">
        <v>2</v>
      </c>
      <c r="D20" s="4">
        <v>2</v>
      </c>
      <c r="E20" s="4">
        <v>16</v>
      </c>
      <c r="F20" s="3"/>
      <c r="G20" s="3"/>
      <c r="H20" s="3"/>
      <c r="I20" s="3"/>
      <c r="J20" s="3">
        <f t="shared" si="7"/>
        <v>0</v>
      </c>
      <c r="K20" s="3">
        <f>+$L20-(H20+I20)</f>
        <v>18</v>
      </c>
      <c r="L20" s="22">
        <f t="shared" si="8"/>
        <v>18</v>
      </c>
      <c r="M20" s="3"/>
      <c r="N20" s="32"/>
      <c r="O20" s="32"/>
      <c r="P20" s="42"/>
      <c r="Q20" s="30"/>
      <c r="R20" s="23">
        <f t="shared" si="4"/>
        <v>0</v>
      </c>
    </row>
    <row r="21" spans="1:20" x14ac:dyDescent="0.25">
      <c r="A21" s="41">
        <v>2016</v>
      </c>
      <c r="B21" s="33" t="s">
        <v>39</v>
      </c>
      <c r="C21" s="38"/>
      <c r="D21" s="3"/>
      <c r="E21" s="3"/>
      <c r="F21" s="3"/>
      <c r="G21" s="3"/>
      <c r="H21" s="3"/>
      <c r="I21" s="3"/>
      <c r="J21" s="3">
        <f t="shared" ref="J21" si="10">SUM(H21:I21)</f>
        <v>0</v>
      </c>
      <c r="K21" s="3">
        <f>+$L21-(H21+I21)</f>
        <v>0</v>
      </c>
      <c r="L21" s="22">
        <f t="shared" si="8"/>
        <v>0</v>
      </c>
      <c r="M21" s="7"/>
      <c r="N21" s="32"/>
      <c r="O21" s="32"/>
      <c r="P21" s="42"/>
      <c r="Q21" s="30"/>
      <c r="R21" s="23">
        <f t="shared" si="4"/>
        <v>0</v>
      </c>
    </row>
    <row r="22" spans="1:20" x14ac:dyDescent="0.25">
      <c r="A22" s="41"/>
      <c r="C22" s="36"/>
      <c r="D22" s="4"/>
      <c r="E22" s="4"/>
      <c r="F22" s="4"/>
      <c r="G22" s="4"/>
      <c r="H22" s="3"/>
      <c r="I22" s="3"/>
      <c r="J22" s="3"/>
      <c r="K22" s="3"/>
      <c r="L22" s="22">
        <f t="shared" si="8"/>
        <v>0</v>
      </c>
      <c r="M22" s="3"/>
      <c r="N22" s="32"/>
      <c r="O22" s="32"/>
      <c r="P22" s="42"/>
      <c r="Q22" s="30"/>
      <c r="R22" s="23"/>
      <c r="T22" s="5"/>
    </row>
    <row r="23" spans="1:20" x14ac:dyDescent="0.25">
      <c r="A23" s="41">
        <v>2015</v>
      </c>
      <c r="B23" s="5" t="s">
        <v>43</v>
      </c>
      <c r="C23" s="37">
        <v>4</v>
      </c>
      <c r="D23" s="4"/>
      <c r="E23" s="4"/>
      <c r="F23" s="4">
        <v>32</v>
      </c>
      <c r="G23" s="4"/>
      <c r="H23" s="3"/>
      <c r="I23" s="3"/>
      <c r="J23" s="3">
        <f t="shared" ref="J23" si="11">SUM(H23:I23)</f>
        <v>0</v>
      </c>
      <c r="K23" s="3">
        <f t="shared" ref="K23:K28" si="12">+$L23-(H23+I23)</f>
        <v>32</v>
      </c>
      <c r="L23" s="22">
        <f t="shared" si="8"/>
        <v>32</v>
      </c>
      <c r="O23" s="42">
        <v>426</v>
      </c>
      <c r="P23" s="42">
        <f>O23*C23</f>
        <v>1704</v>
      </c>
      <c r="R23" s="23">
        <f>SUM(P23:Q23)</f>
        <v>1704</v>
      </c>
      <c r="S23" t="s">
        <v>30</v>
      </c>
    </row>
    <row r="24" spans="1:20" x14ac:dyDescent="0.25">
      <c r="A24" s="41">
        <v>2015</v>
      </c>
      <c r="B24" s="5" t="s">
        <v>44</v>
      </c>
      <c r="C24" s="36">
        <v>4</v>
      </c>
      <c r="D24" s="4"/>
      <c r="E24" s="4"/>
      <c r="F24" s="4">
        <v>32</v>
      </c>
      <c r="G24" s="4"/>
      <c r="H24" s="3"/>
      <c r="I24" s="3"/>
      <c r="J24" s="3">
        <f t="shared" ref="J24:J28" si="13">SUM(H24:I24)</f>
        <v>0</v>
      </c>
      <c r="K24" s="3">
        <f t="shared" si="12"/>
        <v>32</v>
      </c>
      <c r="L24" s="22">
        <f t="shared" si="8"/>
        <v>32</v>
      </c>
      <c r="M24" s="3"/>
      <c r="O24" s="42">
        <v>426</v>
      </c>
      <c r="P24" s="42">
        <f>O24*C24</f>
        <v>1704</v>
      </c>
      <c r="Q24" s="30"/>
      <c r="R24" s="23">
        <f>SUM(P24:Q24)</f>
        <v>1704</v>
      </c>
      <c r="S24" s="5" t="s">
        <v>30</v>
      </c>
    </row>
    <row r="25" spans="1:20" x14ac:dyDescent="0.25">
      <c r="A25" s="41">
        <v>2016</v>
      </c>
      <c r="B25" s="5" t="s">
        <v>45</v>
      </c>
      <c r="C25" s="36"/>
      <c r="D25" s="4"/>
      <c r="E25" s="4"/>
      <c r="F25" s="4"/>
      <c r="G25" s="4"/>
      <c r="H25" s="3"/>
      <c r="I25" s="3"/>
      <c r="J25" s="3"/>
      <c r="K25" s="3"/>
      <c r="L25" s="22">
        <f t="shared" si="8"/>
        <v>0</v>
      </c>
      <c r="M25" s="3"/>
      <c r="N25" s="32"/>
      <c r="O25" s="32"/>
      <c r="P25" s="10"/>
      <c r="Q25" s="30"/>
      <c r="R25" s="23">
        <f>SUM(P25:Q25)</f>
        <v>0</v>
      </c>
      <c r="S25" s="5"/>
    </row>
    <row r="26" spans="1:20" x14ac:dyDescent="0.25">
      <c r="A26" s="41">
        <v>2016</v>
      </c>
      <c r="B26" s="5" t="s">
        <v>46</v>
      </c>
      <c r="C26" s="36"/>
      <c r="D26" s="4">
        <v>4</v>
      </c>
      <c r="E26" s="4"/>
      <c r="F26" s="4">
        <v>4</v>
      </c>
      <c r="G26" s="4"/>
      <c r="H26" s="3"/>
      <c r="I26" s="3"/>
      <c r="J26" s="3">
        <f t="shared" si="13"/>
        <v>0</v>
      </c>
      <c r="K26" s="3">
        <f t="shared" si="12"/>
        <v>8</v>
      </c>
      <c r="L26" s="22">
        <f t="shared" si="8"/>
        <v>8</v>
      </c>
      <c r="M26" s="3"/>
      <c r="N26" s="32"/>
      <c r="O26" s="32"/>
      <c r="P26" s="10"/>
      <c r="Q26" s="30"/>
      <c r="R26" s="23">
        <f t="shared" ref="R26:R42" si="14">SUM(P26:Q26)</f>
        <v>0</v>
      </c>
    </row>
    <row r="27" spans="1:20" x14ac:dyDescent="0.25">
      <c r="A27" s="41">
        <v>2016</v>
      </c>
      <c r="B27" s="5" t="s">
        <v>39</v>
      </c>
      <c r="C27" s="36"/>
      <c r="D27" s="4"/>
      <c r="E27" s="4"/>
      <c r="F27" s="4"/>
      <c r="G27" s="4"/>
      <c r="H27" s="3"/>
      <c r="I27" s="3"/>
      <c r="J27" s="3">
        <f t="shared" si="13"/>
        <v>0</v>
      </c>
      <c r="K27" s="3">
        <f t="shared" si="12"/>
        <v>0</v>
      </c>
      <c r="L27" s="22">
        <f t="shared" si="8"/>
        <v>0</v>
      </c>
      <c r="M27" s="3"/>
      <c r="N27" s="32"/>
      <c r="O27" s="32"/>
      <c r="P27" s="10"/>
      <c r="Q27" s="30"/>
      <c r="R27" s="23">
        <f t="shared" si="14"/>
        <v>0</v>
      </c>
    </row>
    <row r="28" spans="1:20" x14ac:dyDescent="0.25">
      <c r="A28" s="41"/>
      <c r="B28" s="6"/>
      <c r="C28" s="36"/>
      <c r="D28" s="4"/>
      <c r="E28" s="4"/>
      <c r="F28" s="4"/>
      <c r="G28" s="4"/>
      <c r="H28" s="3"/>
      <c r="I28" s="3"/>
      <c r="J28" s="3">
        <f t="shared" si="13"/>
        <v>0</v>
      </c>
      <c r="K28" s="3">
        <f t="shared" si="12"/>
        <v>0</v>
      </c>
      <c r="L28" s="22">
        <f t="shared" si="8"/>
        <v>0</v>
      </c>
      <c r="M28" s="3"/>
      <c r="N28" s="32"/>
      <c r="O28" s="32"/>
      <c r="P28" s="10"/>
      <c r="Q28" s="30"/>
      <c r="R28" s="23"/>
    </row>
    <row r="29" spans="1:20" x14ac:dyDescent="0.25">
      <c r="A29" s="41">
        <v>2016</v>
      </c>
      <c r="B29" t="s">
        <v>47</v>
      </c>
      <c r="C29" s="36"/>
      <c r="D29" s="4">
        <v>8</v>
      </c>
      <c r="E29" s="4"/>
      <c r="F29" s="4"/>
      <c r="G29" s="4"/>
      <c r="H29" s="3"/>
      <c r="I29" s="3"/>
      <c r="J29" s="3"/>
      <c r="K29" s="3"/>
      <c r="L29" s="22">
        <f t="shared" ref="L29:L33" si="15">SUM(D29:F29)</f>
        <v>8</v>
      </c>
      <c r="M29" s="3"/>
      <c r="N29" s="32"/>
      <c r="O29" s="32"/>
      <c r="P29" s="10"/>
      <c r="Q29" s="30"/>
      <c r="R29" s="23">
        <f t="shared" si="14"/>
        <v>0</v>
      </c>
    </row>
    <row r="30" spans="1:20" x14ac:dyDescent="0.25">
      <c r="A30" s="41">
        <v>2016</v>
      </c>
      <c r="B30" s="5" t="s">
        <v>48</v>
      </c>
      <c r="C30" s="36"/>
      <c r="D30" s="4"/>
      <c r="E30" s="4"/>
      <c r="F30" s="4"/>
      <c r="G30" s="4"/>
      <c r="H30" s="3"/>
      <c r="I30" s="3"/>
      <c r="J30" s="3"/>
      <c r="K30" s="3"/>
      <c r="L30" s="22">
        <f t="shared" si="15"/>
        <v>0</v>
      </c>
      <c r="M30" s="3"/>
      <c r="N30" s="32"/>
      <c r="O30" s="32"/>
      <c r="P30" s="10"/>
      <c r="Q30" s="30"/>
      <c r="R30" s="23">
        <f t="shared" si="14"/>
        <v>0</v>
      </c>
    </row>
    <row r="31" spans="1:20" x14ac:dyDescent="0.25">
      <c r="A31" s="41">
        <v>2016</v>
      </c>
      <c r="B31" s="5" t="s">
        <v>46</v>
      </c>
      <c r="C31" s="36"/>
      <c r="D31" s="4">
        <v>4</v>
      </c>
      <c r="E31" s="4"/>
      <c r="F31" s="4">
        <v>4</v>
      </c>
      <c r="G31" s="4"/>
      <c r="H31" s="3"/>
      <c r="I31" s="3"/>
      <c r="J31" s="3"/>
      <c r="K31" s="3"/>
      <c r="L31" s="22">
        <f t="shared" si="15"/>
        <v>8</v>
      </c>
      <c r="M31" s="3"/>
      <c r="N31" s="32"/>
      <c r="O31" s="32"/>
      <c r="P31" s="10"/>
      <c r="Q31" s="30"/>
      <c r="R31" s="23">
        <f t="shared" si="14"/>
        <v>0</v>
      </c>
    </row>
    <row r="32" spans="1:20" x14ac:dyDescent="0.25">
      <c r="A32" s="41">
        <v>2016</v>
      </c>
      <c r="B32" t="s">
        <v>38</v>
      </c>
      <c r="C32" s="36"/>
      <c r="D32" s="4">
        <v>2</v>
      </c>
      <c r="E32" s="4">
        <v>16</v>
      </c>
      <c r="F32" s="4"/>
      <c r="G32" s="4"/>
      <c r="H32" s="3"/>
      <c r="I32" s="3"/>
      <c r="J32" s="3"/>
      <c r="K32" s="3"/>
      <c r="L32" s="22">
        <f t="shared" si="15"/>
        <v>18</v>
      </c>
      <c r="M32" s="3"/>
      <c r="N32" s="32"/>
      <c r="O32" s="32"/>
      <c r="P32" s="10"/>
      <c r="Q32" s="30"/>
      <c r="R32" s="23">
        <f t="shared" si="14"/>
        <v>0</v>
      </c>
    </row>
    <row r="33" spans="1:19" x14ac:dyDescent="0.25">
      <c r="A33" s="41">
        <v>2016</v>
      </c>
      <c r="B33" s="5" t="s">
        <v>39</v>
      </c>
      <c r="C33" s="36"/>
      <c r="D33" s="4"/>
      <c r="E33" s="4"/>
      <c r="F33" s="4"/>
      <c r="G33" s="4"/>
      <c r="H33" s="3"/>
      <c r="I33" s="3"/>
      <c r="J33" s="3"/>
      <c r="K33" s="3"/>
      <c r="L33" s="22">
        <f t="shared" si="15"/>
        <v>0</v>
      </c>
      <c r="M33" s="3"/>
      <c r="N33" s="32"/>
      <c r="O33" s="32"/>
      <c r="P33" s="10"/>
      <c r="Q33" s="30"/>
      <c r="R33" s="23">
        <f t="shared" si="14"/>
        <v>0</v>
      </c>
    </row>
    <row r="34" spans="1:19" x14ac:dyDescent="0.25">
      <c r="A34" s="41"/>
      <c r="B34" s="5"/>
      <c r="C34" s="38"/>
      <c r="D34" s="4"/>
      <c r="E34" s="4"/>
      <c r="F34" s="4"/>
      <c r="G34" s="4"/>
      <c r="H34" s="3"/>
      <c r="I34" s="3"/>
      <c r="J34" s="3"/>
      <c r="K34" s="3"/>
      <c r="L34" s="22">
        <f t="shared" ref="L34:L41" si="16">SUM(D34:F34)</f>
        <v>0</v>
      </c>
      <c r="M34" s="3"/>
      <c r="N34" s="32"/>
      <c r="O34" s="32"/>
      <c r="P34" s="10"/>
      <c r="Q34" s="30"/>
      <c r="R34" s="23"/>
    </row>
    <row r="35" spans="1:19" x14ac:dyDescent="0.25">
      <c r="A35" s="41">
        <v>2015</v>
      </c>
      <c r="B35" t="s">
        <v>15</v>
      </c>
      <c r="C35" s="39"/>
      <c r="D35" s="4">
        <v>1</v>
      </c>
      <c r="E35" s="4"/>
      <c r="F35" s="4"/>
      <c r="G35" s="4"/>
      <c r="H35" s="3"/>
      <c r="I35" s="3"/>
      <c r="J35" s="3">
        <f t="shared" si="7"/>
        <v>0</v>
      </c>
      <c r="K35" s="3">
        <f t="shared" ref="K35:K41" si="17">+$L35-(H35+I35)</f>
        <v>1</v>
      </c>
      <c r="L35" s="22">
        <f t="shared" si="16"/>
        <v>1</v>
      </c>
      <c r="M35" s="3"/>
      <c r="N35" s="32"/>
      <c r="O35" s="32"/>
      <c r="P35" s="10"/>
      <c r="Q35" s="30"/>
      <c r="R35" s="23">
        <f t="shared" si="14"/>
        <v>0</v>
      </c>
      <c r="S35" t="s">
        <v>30</v>
      </c>
    </row>
    <row r="36" spans="1:19" x14ac:dyDescent="0.25">
      <c r="A36" s="41">
        <v>2015</v>
      </c>
      <c r="B36" t="s">
        <v>12</v>
      </c>
      <c r="C36" s="39"/>
      <c r="D36" s="4">
        <v>4</v>
      </c>
      <c r="E36" s="4"/>
      <c r="F36" s="4"/>
      <c r="G36" s="4"/>
      <c r="H36" s="3"/>
      <c r="I36" s="3"/>
      <c r="J36" s="3">
        <f t="shared" ref="J36:J41" si="18">SUM(H36:I36)</f>
        <v>0</v>
      </c>
      <c r="K36" s="3">
        <f t="shared" si="17"/>
        <v>4</v>
      </c>
      <c r="L36" s="22">
        <f t="shared" si="16"/>
        <v>4</v>
      </c>
      <c r="M36" s="3"/>
      <c r="N36" s="32"/>
      <c r="O36" s="32"/>
      <c r="P36" s="10"/>
      <c r="Q36" s="30"/>
      <c r="R36" s="23">
        <f t="shared" si="14"/>
        <v>0</v>
      </c>
      <c r="S36" t="s">
        <v>30</v>
      </c>
    </row>
    <row r="37" spans="1:19" x14ac:dyDescent="0.25">
      <c r="A37" s="41">
        <v>2015</v>
      </c>
      <c r="B37" t="s">
        <v>10</v>
      </c>
      <c r="C37" s="39"/>
      <c r="D37" s="4">
        <v>8</v>
      </c>
      <c r="E37" s="4"/>
      <c r="F37" s="4"/>
      <c r="G37" s="4"/>
      <c r="H37" s="3"/>
      <c r="I37" s="3"/>
      <c r="J37" s="3">
        <f t="shared" si="18"/>
        <v>0</v>
      </c>
      <c r="K37" s="3">
        <f t="shared" si="17"/>
        <v>8</v>
      </c>
      <c r="L37" s="22">
        <f t="shared" si="16"/>
        <v>8</v>
      </c>
      <c r="M37" s="3"/>
      <c r="N37" s="32"/>
      <c r="O37" s="32"/>
      <c r="P37" s="10"/>
      <c r="Q37" s="30"/>
      <c r="R37" s="23">
        <f t="shared" si="14"/>
        <v>0</v>
      </c>
      <c r="S37" t="s">
        <v>30</v>
      </c>
    </row>
    <row r="38" spans="1:19" x14ac:dyDescent="0.25">
      <c r="A38" s="41">
        <v>2015</v>
      </c>
      <c r="B38" t="s">
        <v>11</v>
      </c>
      <c r="C38" s="39"/>
      <c r="D38" s="4"/>
      <c r="E38" s="4"/>
      <c r="F38" s="4"/>
      <c r="G38" s="4"/>
      <c r="H38" s="3"/>
      <c r="I38" s="3"/>
      <c r="J38" s="3">
        <f t="shared" si="18"/>
        <v>0</v>
      </c>
      <c r="K38" s="3">
        <f t="shared" si="17"/>
        <v>0</v>
      </c>
      <c r="L38" s="22">
        <f t="shared" si="16"/>
        <v>0</v>
      </c>
      <c r="M38" s="3"/>
      <c r="N38" s="32"/>
      <c r="O38" s="32"/>
      <c r="P38" s="26"/>
      <c r="Q38" s="30"/>
      <c r="R38" s="23">
        <f t="shared" si="14"/>
        <v>0</v>
      </c>
    </row>
    <row r="39" spans="1:19" x14ac:dyDescent="0.25">
      <c r="A39" s="41">
        <v>2015</v>
      </c>
      <c r="B39" t="s">
        <v>13</v>
      </c>
      <c r="C39" s="39"/>
      <c r="D39" s="4"/>
      <c r="E39" s="4"/>
      <c r="F39" s="4"/>
      <c r="G39" s="4"/>
      <c r="H39" s="3"/>
      <c r="I39" s="3"/>
      <c r="J39" s="3">
        <f t="shared" si="18"/>
        <v>0</v>
      </c>
      <c r="K39" s="3">
        <f t="shared" si="17"/>
        <v>0</v>
      </c>
      <c r="L39" s="22">
        <f t="shared" si="16"/>
        <v>0</v>
      </c>
      <c r="M39" s="3"/>
      <c r="N39" s="32"/>
      <c r="O39" s="32"/>
      <c r="P39" s="10"/>
      <c r="Q39" s="30"/>
      <c r="R39" s="23">
        <f t="shared" si="14"/>
        <v>0</v>
      </c>
    </row>
    <row r="40" spans="1:19" x14ac:dyDescent="0.25">
      <c r="A40" s="41">
        <v>2016</v>
      </c>
      <c r="B40" t="s">
        <v>14</v>
      </c>
      <c r="C40" s="39"/>
      <c r="D40" s="4">
        <v>18</v>
      </c>
      <c r="E40" s="4"/>
      <c r="F40" s="4"/>
      <c r="G40" s="4"/>
      <c r="H40" s="3"/>
      <c r="I40" s="3"/>
      <c r="J40" s="3">
        <f t="shared" si="18"/>
        <v>0</v>
      </c>
      <c r="K40" s="3">
        <f t="shared" si="17"/>
        <v>18</v>
      </c>
      <c r="L40" s="22">
        <f t="shared" si="16"/>
        <v>18</v>
      </c>
      <c r="M40" s="3"/>
      <c r="N40" s="32"/>
      <c r="O40" s="32"/>
      <c r="P40" s="10"/>
      <c r="Q40" s="30"/>
      <c r="R40" s="23">
        <f t="shared" si="14"/>
        <v>0</v>
      </c>
    </row>
    <row r="41" spans="1:19" x14ac:dyDescent="0.25">
      <c r="A41" s="41">
        <v>2016</v>
      </c>
      <c r="B41" s="5" t="s">
        <v>17</v>
      </c>
      <c r="C41" s="38"/>
      <c r="D41" s="4">
        <v>32</v>
      </c>
      <c r="E41" s="3"/>
      <c r="F41" s="3"/>
      <c r="G41" s="3"/>
      <c r="H41" s="3"/>
      <c r="I41" s="3"/>
      <c r="J41" s="3">
        <f t="shared" si="18"/>
        <v>0</v>
      </c>
      <c r="K41" s="3">
        <f t="shared" si="17"/>
        <v>32</v>
      </c>
      <c r="L41" s="22">
        <f t="shared" si="16"/>
        <v>32</v>
      </c>
      <c r="M41" s="3"/>
      <c r="N41" s="32"/>
      <c r="O41" s="32"/>
      <c r="P41" s="10"/>
      <c r="Q41" s="4"/>
      <c r="R41" s="23">
        <f t="shared" si="14"/>
        <v>0</v>
      </c>
    </row>
    <row r="42" spans="1:19" x14ac:dyDescent="0.25">
      <c r="A42" s="41">
        <v>2016</v>
      </c>
      <c r="B42" s="5" t="s">
        <v>31</v>
      </c>
      <c r="C42" s="38"/>
      <c r="D42" s="4">
        <v>32</v>
      </c>
      <c r="E42" s="3"/>
      <c r="F42" s="3"/>
      <c r="G42" s="3"/>
      <c r="H42" s="3"/>
      <c r="I42" s="3"/>
      <c r="J42" s="3"/>
      <c r="K42" s="3"/>
      <c r="L42" s="22"/>
      <c r="M42" s="3"/>
      <c r="N42" s="32"/>
      <c r="O42" s="32">
        <v>2500</v>
      </c>
      <c r="P42" s="10">
        <f>O42*1</f>
        <v>2500</v>
      </c>
      <c r="Q42" s="4"/>
      <c r="R42" s="23">
        <f t="shared" si="14"/>
        <v>2500</v>
      </c>
    </row>
    <row r="43" spans="1:19" x14ac:dyDescent="0.25">
      <c r="A43" s="41"/>
      <c r="C43" s="39"/>
      <c r="D43" s="3"/>
      <c r="E43" s="3"/>
      <c r="F43" s="3"/>
      <c r="G43" s="3"/>
      <c r="H43" s="3"/>
      <c r="I43" s="3"/>
      <c r="J43" s="3"/>
      <c r="K43" s="3"/>
      <c r="L43" s="16"/>
      <c r="M43" s="3"/>
      <c r="N43" s="24"/>
      <c r="O43" s="24"/>
      <c r="P43" s="10"/>
      <c r="Q43" s="4"/>
      <c r="R43" s="23"/>
    </row>
    <row r="44" spans="1:19" x14ac:dyDescent="0.25">
      <c r="A44" s="2"/>
      <c r="B44" s="19" t="s">
        <v>4</v>
      </c>
      <c r="C44" s="40"/>
      <c r="D44" s="20">
        <f>SUM(D5:D43)</f>
        <v>146</v>
      </c>
      <c r="E44" s="20">
        <f>SUM(E5:E43)</f>
        <v>160</v>
      </c>
      <c r="F44" s="20">
        <f>SUM(F5:F43)</f>
        <v>80</v>
      </c>
      <c r="G44" s="20">
        <f>SUM(G18:G35)</f>
        <v>0</v>
      </c>
      <c r="H44" s="20">
        <f>SUM(H18:H43)</f>
        <v>0</v>
      </c>
      <c r="I44" s="20">
        <f>SUM(I18:I35)</f>
        <v>0</v>
      </c>
      <c r="J44" s="20">
        <f>SUM(H44:I44)</f>
        <v>0</v>
      </c>
      <c r="K44" s="20">
        <f>+$L44-(H44+I44)</f>
        <v>354</v>
      </c>
      <c r="L44" s="17">
        <f>SUM(L6:L43)</f>
        <v>354</v>
      </c>
      <c r="M44" s="20">
        <f>SUM(M18:M43)</f>
        <v>0</v>
      </c>
      <c r="N44" s="25"/>
      <c r="O44" s="25"/>
      <c r="P44" s="29">
        <f>SUM(P5:P43)</f>
        <v>6698</v>
      </c>
      <c r="Q44" s="20"/>
      <c r="R44" s="18">
        <f>SUM(R6:R42)</f>
        <v>6698</v>
      </c>
    </row>
    <row r="45" spans="1:19" x14ac:dyDescent="0.25"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7"/>
    </row>
    <row r="46" spans="1:19" x14ac:dyDescent="0.25">
      <c r="A46" t="s">
        <v>7</v>
      </c>
    </row>
    <row r="47" spans="1:19" x14ac:dyDescent="0.25">
      <c r="A47" t="s">
        <v>8</v>
      </c>
    </row>
  </sheetData>
  <mergeCells count="2">
    <mergeCell ref="H3:K3"/>
    <mergeCell ref="M3:R3"/>
  </mergeCells>
  <phoneticPr fontId="1" type="noConversion"/>
  <printOptions gridLines="1"/>
  <pageMargins left="0.25" right="0.25" top="0.75" bottom="0.75" header="0.3" footer="0.3"/>
  <pageSetup scale="67" orientation="landscape" r:id="rId1"/>
  <headerFooter alignWithMargins="0"/>
  <rowBreaks count="1" manualBreakCount="1">
    <brk id="49" max="16383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LRAUV_901110</vt:lpstr>
      <vt:lpstr>LRAUV_901110!Print_Area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meteor</cp:lastModifiedBy>
  <cp:lastPrinted>2016-01-07T19:42:19Z</cp:lastPrinted>
  <dcterms:created xsi:type="dcterms:W3CDTF">2003-10-17T21:45:30Z</dcterms:created>
  <dcterms:modified xsi:type="dcterms:W3CDTF">2016-01-07T19:42:21Z</dcterms:modified>
</cp:coreProperties>
</file>