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901418_CompositePressureCases\"/>
    </mc:Choice>
  </mc:AlternateContent>
  <bookViews>
    <workbookView xWindow="480" yWindow="45" windowWidth="27780" windowHeight="150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Sheet1!$A$1:$AD$64</definedName>
  </definedNames>
  <calcPr calcId="162913"/>
</workbook>
</file>

<file path=xl/calcChain.xml><?xml version="1.0" encoding="utf-8"?>
<calcChain xmlns="http://schemas.openxmlformats.org/spreadsheetml/2006/main">
  <c r="H23" i="1" l="1"/>
  <c r="H22" i="1"/>
  <c r="E23" i="1"/>
  <c r="F23" i="1"/>
  <c r="G23" i="1" s="1"/>
  <c r="E6" i="1"/>
  <c r="F6" i="1"/>
  <c r="G6" i="1" s="1"/>
  <c r="H6" i="1"/>
  <c r="J6" i="1" s="1"/>
  <c r="E7" i="1"/>
  <c r="F7" i="1"/>
  <c r="G7" i="1" s="1"/>
  <c r="H7" i="1"/>
  <c r="I7" i="1" s="1"/>
  <c r="E8" i="1"/>
  <c r="F8" i="1"/>
  <c r="H8" i="1"/>
  <c r="I8" i="1"/>
  <c r="J8" i="1"/>
  <c r="E9" i="1"/>
  <c r="F9" i="1"/>
  <c r="G9" i="1" s="1"/>
  <c r="H9" i="1"/>
  <c r="J9" i="1"/>
  <c r="K9" i="1"/>
  <c r="E10" i="1"/>
  <c r="F10" i="1"/>
  <c r="G10" i="1" s="1"/>
  <c r="H10" i="1"/>
  <c r="I10" i="1"/>
  <c r="J10" i="1"/>
  <c r="E11" i="1"/>
  <c r="F11" i="1"/>
  <c r="G11" i="1"/>
  <c r="H11" i="1"/>
  <c r="E12" i="1"/>
  <c r="F12" i="1"/>
  <c r="G12" i="1" s="1"/>
  <c r="H12" i="1"/>
  <c r="I12" i="1"/>
  <c r="E13" i="1"/>
  <c r="F13" i="1"/>
  <c r="G13" i="1" s="1"/>
  <c r="H13" i="1"/>
  <c r="I13" i="1"/>
  <c r="J13" i="1"/>
  <c r="K13" i="1" s="1"/>
  <c r="E14" i="1"/>
  <c r="F14" i="1"/>
  <c r="H14" i="1"/>
  <c r="J14" i="1" s="1"/>
  <c r="I14" i="1"/>
  <c r="E15" i="1"/>
  <c r="F15" i="1"/>
  <c r="G15" i="1" s="1"/>
  <c r="H15" i="1"/>
  <c r="I15" i="1" s="1"/>
  <c r="E16" i="1"/>
  <c r="F16" i="1"/>
  <c r="H16" i="1"/>
  <c r="E17" i="1"/>
  <c r="F17" i="1"/>
  <c r="G17" i="1"/>
  <c r="H17" i="1"/>
  <c r="I17" i="1" s="1"/>
  <c r="E18" i="1"/>
  <c r="F18" i="1"/>
  <c r="H18" i="1"/>
  <c r="I18" i="1"/>
  <c r="J18" i="1"/>
  <c r="E19" i="1"/>
  <c r="F19" i="1"/>
  <c r="G19" i="1"/>
  <c r="H19" i="1"/>
  <c r="I19" i="1"/>
  <c r="E20" i="1"/>
  <c r="F20" i="1"/>
  <c r="H20" i="1"/>
  <c r="I20" i="1"/>
  <c r="E21" i="1"/>
  <c r="F21" i="1"/>
  <c r="H21" i="1"/>
  <c r="I21" i="1"/>
  <c r="J21" i="1"/>
  <c r="E22" i="1"/>
  <c r="F22" i="1"/>
  <c r="G22" i="1"/>
  <c r="I22" i="1"/>
  <c r="J22" i="1"/>
  <c r="E5" i="1"/>
  <c r="F5" i="1"/>
  <c r="H5" i="1"/>
  <c r="J5" i="1"/>
  <c r="K5" i="1"/>
  <c r="K14" i="1" l="1"/>
  <c r="K6" i="1"/>
  <c r="G39" i="1"/>
  <c r="I46" i="1"/>
  <c r="G38" i="1"/>
  <c r="J20" i="1"/>
  <c r="J17" i="1"/>
  <c r="I5" i="1"/>
  <c r="H34" i="1"/>
  <c r="G20" i="1"/>
  <c r="G49" i="1" s="1"/>
  <c r="F49" i="1"/>
  <c r="I9" i="1"/>
  <c r="G5" i="1"/>
  <c r="E41" i="1"/>
  <c r="F38" i="1"/>
  <c r="I6" i="1"/>
  <c r="I35" i="1" s="1"/>
  <c r="K22" i="1"/>
  <c r="J19" i="1"/>
  <c r="G14" i="1"/>
  <c r="I11" i="1"/>
  <c r="K8" i="1"/>
  <c r="F35" i="1"/>
  <c r="G51" i="1"/>
  <c r="I16" i="1"/>
  <c r="G16" i="1"/>
  <c r="J47" i="1"/>
  <c r="I42" i="1"/>
  <c r="I50" i="1"/>
  <c r="J15" i="1"/>
  <c r="J7" i="1"/>
  <c r="H52" i="1"/>
  <c r="G48" i="1"/>
  <c r="K18" i="1"/>
  <c r="K10" i="1"/>
  <c r="G8" i="1"/>
  <c r="K21" i="1"/>
  <c r="G21" i="1"/>
  <c r="G18" i="1"/>
  <c r="I23" i="1"/>
  <c r="I52" i="1" s="1"/>
  <c r="F39" i="1"/>
  <c r="H36" i="1"/>
  <c r="J23" i="1"/>
  <c r="J12" i="1"/>
  <c r="J16" i="1"/>
  <c r="J11" i="1"/>
  <c r="M8" i="1"/>
  <c r="M9" i="1"/>
  <c r="M13" i="1"/>
  <c r="M21" i="1"/>
  <c r="M22" i="1"/>
  <c r="M5" i="1"/>
  <c r="J43" i="1" s="1"/>
  <c r="G44" i="1" l="1"/>
  <c r="F34" i="1"/>
  <c r="G47" i="1"/>
  <c r="F51" i="1"/>
  <c r="G42" i="1"/>
  <c r="J37" i="1"/>
  <c r="H43" i="1"/>
  <c r="I41" i="1"/>
  <c r="H50" i="1"/>
  <c r="I48" i="1"/>
  <c r="H40" i="1"/>
  <c r="J50" i="1"/>
  <c r="F45" i="1"/>
  <c r="K35" i="1"/>
  <c r="H39" i="1"/>
  <c r="K16" i="1"/>
  <c r="K45" i="1" s="1"/>
  <c r="J45" i="1"/>
  <c r="I51" i="1"/>
  <c r="F52" i="1"/>
  <c r="F36" i="1"/>
  <c r="G34" i="1"/>
  <c r="I49" i="1"/>
  <c r="G45" i="1"/>
  <c r="F46" i="1"/>
  <c r="F41" i="1"/>
  <c r="H41" i="1"/>
  <c r="J35" i="1"/>
  <c r="K7" i="1"/>
  <c r="J36" i="1"/>
  <c r="K11" i="1"/>
  <c r="K40" i="1" s="1"/>
  <c r="J40" i="1"/>
  <c r="H44" i="1"/>
  <c r="I40" i="1"/>
  <c r="F48" i="1"/>
  <c r="E35" i="1"/>
  <c r="J46" i="1"/>
  <c r="K17" i="1"/>
  <c r="K46" i="1" s="1"/>
  <c r="K43" i="1"/>
  <c r="E52" i="1"/>
  <c r="H47" i="1"/>
  <c r="E38" i="1"/>
  <c r="H37" i="1"/>
  <c r="E36" i="1"/>
  <c r="H51" i="1"/>
  <c r="E37" i="1"/>
  <c r="K19" i="1"/>
  <c r="J48" i="1"/>
  <c r="H46" i="1"/>
  <c r="H49" i="1"/>
  <c r="D35" i="1"/>
  <c r="D37" i="1"/>
  <c r="D39" i="1"/>
  <c r="D41" i="1"/>
  <c r="D43" i="1"/>
  <c r="D45" i="1"/>
  <c r="D47" i="1"/>
  <c r="D49" i="1"/>
  <c r="D51" i="1"/>
  <c r="D34" i="1"/>
  <c r="D36" i="1"/>
  <c r="D38" i="1"/>
  <c r="D40" i="1"/>
  <c r="D42" i="1"/>
  <c r="D44" i="1"/>
  <c r="D46" i="1"/>
  <c r="D48" i="1"/>
  <c r="D50" i="1"/>
  <c r="D52" i="1"/>
  <c r="F43" i="1"/>
  <c r="K38" i="1"/>
  <c r="M18" i="1"/>
  <c r="F47" i="1"/>
  <c r="K34" i="1"/>
  <c r="K39" i="1"/>
  <c r="J42" i="1"/>
  <c r="E39" i="1"/>
  <c r="I39" i="1"/>
  <c r="F40" i="1"/>
  <c r="J51" i="1"/>
  <c r="E49" i="1"/>
  <c r="K20" i="1"/>
  <c r="K49" i="1" s="1"/>
  <c r="J49" i="1"/>
  <c r="I44" i="1"/>
  <c r="K37" i="1"/>
  <c r="F37" i="1"/>
  <c r="E50" i="1"/>
  <c r="J39" i="1"/>
  <c r="G36" i="1"/>
  <c r="G43" i="1"/>
  <c r="G40" i="1"/>
  <c r="K47" i="1"/>
  <c r="H42" i="1"/>
  <c r="E43" i="1"/>
  <c r="K51" i="1"/>
  <c r="F50" i="1"/>
  <c r="J34" i="1"/>
  <c r="K42" i="1"/>
  <c r="I34" i="1"/>
  <c r="G46" i="1"/>
  <c r="G35" i="1"/>
  <c r="J38" i="1"/>
  <c r="M14" i="1"/>
  <c r="N14" i="1" s="1"/>
  <c r="I43" i="1"/>
  <c r="E46" i="1"/>
  <c r="I37" i="1"/>
  <c r="E45" i="1"/>
  <c r="M10" i="1"/>
  <c r="N10" i="1" s="1"/>
  <c r="F44" i="1"/>
  <c r="E51" i="1"/>
  <c r="J44" i="1"/>
  <c r="K15" i="1"/>
  <c r="H45" i="1"/>
  <c r="E34" i="1"/>
  <c r="H38" i="1"/>
  <c r="E44" i="1"/>
  <c r="I36" i="1"/>
  <c r="M6" i="1"/>
  <c r="F42" i="1"/>
  <c r="G52" i="1"/>
  <c r="G50" i="1"/>
  <c r="E40" i="1"/>
  <c r="K50" i="1"/>
  <c r="G37" i="1"/>
  <c r="E47" i="1"/>
  <c r="H48" i="1"/>
  <c r="K12" i="1"/>
  <c r="J41" i="1"/>
  <c r="J52" i="1"/>
  <c r="K23" i="1"/>
  <c r="K52" i="1" s="1"/>
  <c r="E48" i="1"/>
  <c r="I47" i="1"/>
  <c r="I45" i="1"/>
  <c r="H35" i="1"/>
  <c r="I38" i="1"/>
  <c r="E42" i="1"/>
  <c r="G41" i="1"/>
  <c r="N22" i="1"/>
  <c r="N9" i="1"/>
  <c r="N6" i="1"/>
  <c r="M11" i="1" l="1"/>
  <c r="N11" i="1" s="1"/>
  <c r="M16" i="1"/>
  <c r="K36" i="1"/>
  <c r="M7" i="1"/>
  <c r="M17" i="1"/>
  <c r="N17" i="1" s="1"/>
  <c r="M20" i="1"/>
  <c r="K44" i="1"/>
  <c r="M15" i="1"/>
  <c r="N15" i="1" s="1"/>
  <c r="K41" i="1"/>
  <c r="M12" i="1"/>
  <c r="M23" i="1"/>
  <c r="N23" i="1" s="1"/>
  <c r="K48" i="1"/>
  <c r="M19" i="1"/>
  <c r="N19" i="1" s="1"/>
  <c r="N18" i="1"/>
  <c r="N21" i="1" l="1"/>
  <c r="N20" i="1"/>
  <c r="N13" i="1"/>
  <c r="N12" i="1"/>
  <c r="N16" i="1"/>
  <c r="N7" i="1"/>
  <c r="N8" i="1"/>
</calcChain>
</file>

<file path=xl/sharedStrings.xml><?xml version="1.0" encoding="utf-8"?>
<sst xmlns="http://schemas.openxmlformats.org/spreadsheetml/2006/main" count="21" uniqueCount="21">
  <si>
    <t>Item No.</t>
  </si>
  <si>
    <t>Average Hoop Strain</t>
  </si>
  <si>
    <t>Micro Strain 135 deg.   S1-4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</si>
  <si>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</si>
  <si>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</si>
  <si>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</si>
  <si>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</si>
  <si>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</si>
  <si>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Micro Strain 45 deg.      S1-2</t>
  </si>
  <si>
    <t>Micro Strain 0 deg.       S1-1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</si>
  <si>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</si>
  <si>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</si>
  <si>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</si>
  <si>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</si>
  <si>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</si>
  <si>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</si>
  <si>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</si>
  <si>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</si>
  <si>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</si>
  <si>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</si>
  <si>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Test10_7x7.0 Strain Gauge Pressure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</si>
</sst>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2" borderId="1" xfId="0" applyFill="1" applyBorder="1"/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936834546625069E-2"/>
          <c:y val="3.3157726377952758E-2"/>
          <c:w val="0.67726366836715635"/>
          <c:h val="0.92743451186248782"/>
        </c:manualLayout>
      </c:layout>
      <c:lineChart>
        <c:grouping val="standard"/>
        <c:varyColors val="0"/>
        <c:ser>
          <c:idx val="0"/>
          <c:order val="0"/>
          <c:tx>
            <c:v>0 deg. S1-1</c:v>
          </c:tx>
          <c:cat>
            <c:numRef>
              <c:f>Sheet1!$B$5:$B$29</c:f>
              <c:numCache>
                <c:formatCode>General</c:formatCode>
                <c:ptCount val="25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Sheet1!$D$5:$D$29</c:f>
              <c:numCache>
                <c:formatCode>General</c:formatCode>
                <c:ptCount val="25"/>
                <c:pt idx="0">
                  <c:v>100</c:v>
                </c:pt>
                <c:pt idx="1">
                  <c:v>200</c:v>
                </c:pt>
                <c:pt idx="2">
                  <c:v>300</c:v>
                </c:pt>
                <c:pt idx="3">
                  <c:v>400</c:v>
                </c:pt>
                <c:pt idx="4">
                  <c:v>500</c:v>
                </c:pt>
                <c:pt idx="5">
                  <c:v>600</c:v>
                </c:pt>
                <c:pt idx="6">
                  <c:v>750</c:v>
                </c:pt>
                <c:pt idx="7">
                  <c:v>800</c:v>
                </c:pt>
                <c:pt idx="8">
                  <c:v>950</c:v>
                </c:pt>
                <c:pt idx="9">
                  <c:v>1100</c:v>
                </c:pt>
                <c:pt idx="10">
                  <c:v>1300</c:v>
                </c:pt>
                <c:pt idx="11">
                  <c:v>1500</c:v>
                </c:pt>
                <c:pt idx="12">
                  <c:v>1700</c:v>
                </c:pt>
                <c:pt idx="13">
                  <c:v>2000</c:v>
                </c:pt>
                <c:pt idx="14">
                  <c:v>2450</c:v>
                </c:pt>
                <c:pt idx="15">
                  <c:v>3200</c:v>
                </c:pt>
                <c:pt idx="16">
                  <c:v>4200</c:v>
                </c:pt>
                <c:pt idx="17">
                  <c:v>5900</c:v>
                </c:pt>
                <c:pt idx="18">
                  <c:v>7900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E-44AF-AA3A-04C7DFE3930E}"/>
            </c:ext>
          </c:extLst>
        </c:ser>
        <c:ser>
          <c:idx val="1"/>
          <c:order val="1"/>
          <c:tx>
            <c:v>45 deg. S1-2</c:v>
          </c:tx>
          <c:cat>
            <c:numRef>
              <c:f>Sheet1!$B$5:$B$29</c:f>
              <c:numCache>
                <c:formatCode>General</c:formatCode>
                <c:ptCount val="25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Sheet1!$E$5:$E$29</c:f>
              <c:numCache>
                <c:formatCode>General</c:formatCode>
                <c:ptCount val="25"/>
                <c:pt idx="0">
                  <c:v>50</c:v>
                </c:pt>
                <c:pt idx="1">
                  <c:v>100</c:v>
                </c:pt>
                <c:pt idx="2">
                  <c:v>150</c:v>
                </c:pt>
                <c:pt idx="3">
                  <c:v>200</c:v>
                </c:pt>
                <c:pt idx="4">
                  <c:v>250</c:v>
                </c:pt>
                <c:pt idx="5">
                  <c:v>300</c:v>
                </c:pt>
                <c:pt idx="6">
                  <c:v>375</c:v>
                </c:pt>
                <c:pt idx="7">
                  <c:v>400</c:v>
                </c:pt>
                <c:pt idx="8">
                  <c:v>475</c:v>
                </c:pt>
                <c:pt idx="9">
                  <c:v>550</c:v>
                </c:pt>
                <c:pt idx="10">
                  <c:v>650</c:v>
                </c:pt>
                <c:pt idx="11">
                  <c:v>750</c:v>
                </c:pt>
                <c:pt idx="12">
                  <c:v>850</c:v>
                </c:pt>
                <c:pt idx="13">
                  <c:v>1000</c:v>
                </c:pt>
                <c:pt idx="14">
                  <c:v>1225</c:v>
                </c:pt>
                <c:pt idx="15">
                  <c:v>1600</c:v>
                </c:pt>
                <c:pt idx="16">
                  <c:v>2100</c:v>
                </c:pt>
                <c:pt idx="17">
                  <c:v>2950</c:v>
                </c:pt>
                <c:pt idx="18">
                  <c:v>3950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EE-44AF-AA3A-04C7DFE3930E}"/>
            </c:ext>
          </c:extLst>
        </c:ser>
        <c:ser>
          <c:idx val="2"/>
          <c:order val="2"/>
          <c:tx>
            <c:v>90 deg. S1-3</c:v>
          </c:tx>
          <c:cat>
            <c:numRef>
              <c:f>Sheet1!$B$5:$B$29</c:f>
              <c:numCache>
                <c:formatCode>General</c:formatCode>
                <c:ptCount val="25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Sheet1!$F$5:$F$29</c:f>
              <c:numCache>
                <c:formatCode>General</c:formatCode>
                <c:ptCount val="25"/>
                <c:pt idx="0">
                  <c:v>-100</c:v>
                </c:pt>
                <c:pt idx="1">
                  <c:v>-200</c:v>
                </c:pt>
                <c:pt idx="2">
                  <c:v>-300</c:v>
                </c:pt>
                <c:pt idx="3">
                  <c:v>-400</c:v>
                </c:pt>
                <c:pt idx="4">
                  <c:v>-500</c:v>
                </c:pt>
                <c:pt idx="5">
                  <c:v>-600</c:v>
                </c:pt>
                <c:pt idx="6">
                  <c:v>-750</c:v>
                </c:pt>
                <c:pt idx="7">
                  <c:v>-800</c:v>
                </c:pt>
                <c:pt idx="8">
                  <c:v>-950</c:v>
                </c:pt>
                <c:pt idx="9">
                  <c:v>-1100</c:v>
                </c:pt>
                <c:pt idx="10">
                  <c:v>-1300</c:v>
                </c:pt>
                <c:pt idx="11">
                  <c:v>-1500</c:v>
                </c:pt>
                <c:pt idx="12">
                  <c:v>-1700</c:v>
                </c:pt>
                <c:pt idx="13">
                  <c:v>-2000</c:v>
                </c:pt>
                <c:pt idx="14">
                  <c:v>-2450</c:v>
                </c:pt>
                <c:pt idx="15">
                  <c:v>-3200</c:v>
                </c:pt>
                <c:pt idx="16">
                  <c:v>-4200</c:v>
                </c:pt>
                <c:pt idx="17">
                  <c:v>-5900</c:v>
                </c:pt>
                <c:pt idx="18">
                  <c:v>-7900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E-44AF-AA3A-04C7DFE3930E}"/>
            </c:ext>
          </c:extLst>
        </c:ser>
        <c:ser>
          <c:idx val="3"/>
          <c:order val="3"/>
          <c:tx>
            <c:v>135 deg. S1-4</c:v>
          </c:tx>
          <c:cat>
            <c:numRef>
              <c:f>Sheet1!$B$5:$B$29</c:f>
              <c:numCache>
                <c:formatCode>General</c:formatCode>
                <c:ptCount val="25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Sheet1!$G$5:$G$29</c:f>
              <c:numCache>
                <c:formatCode>General</c:formatCode>
                <c:ptCount val="25"/>
                <c:pt idx="0">
                  <c:v>-50</c:v>
                </c:pt>
                <c:pt idx="1">
                  <c:v>-100</c:v>
                </c:pt>
                <c:pt idx="2">
                  <c:v>-150</c:v>
                </c:pt>
                <c:pt idx="3">
                  <c:v>-200</c:v>
                </c:pt>
                <c:pt idx="4">
                  <c:v>-250</c:v>
                </c:pt>
                <c:pt idx="5">
                  <c:v>-300</c:v>
                </c:pt>
                <c:pt idx="6">
                  <c:v>-375</c:v>
                </c:pt>
                <c:pt idx="7">
                  <c:v>-400</c:v>
                </c:pt>
                <c:pt idx="8">
                  <c:v>-475</c:v>
                </c:pt>
                <c:pt idx="9">
                  <c:v>-550</c:v>
                </c:pt>
                <c:pt idx="10">
                  <c:v>-650</c:v>
                </c:pt>
                <c:pt idx="11">
                  <c:v>-750</c:v>
                </c:pt>
                <c:pt idx="12">
                  <c:v>-850</c:v>
                </c:pt>
                <c:pt idx="13">
                  <c:v>-1000</c:v>
                </c:pt>
                <c:pt idx="14">
                  <c:v>-1225</c:v>
                </c:pt>
                <c:pt idx="15">
                  <c:v>-1600</c:v>
                </c:pt>
                <c:pt idx="16">
                  <c:v>-2100</c:v>
                </c:pt>
                <c:pt idx="17">
                  <c:v>-2950</c:v>
                </c:pt>
                <c:pt idx="18">
                  <c:v>-3950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EE-44AF-AA3A-04C7DFE3930E}"/>
            </c:ext>
          </c:extLst>
        </c:ser>
        <c:ser>
          <c:idx val="4"/>
          <c:order val="4"/>
          <c:tx>
            <c:v>180 deg. S1-5</c:v>
          </c:tx>
          <c:cat>
            <c:numRef>
              <c:f>Sheet1!$B$5:$B$29</c:f>
              <c:numCache>
                <c:formatCode>General</c:formatCode>
                <c:ptCount val="25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Sheet1!$H$5:$H$29</c:f>
              <c:numCache>
                <c:formatCode>General</c:formatCode>
                <c:ptCount val="25"/>
                <c:pt idx="0">
                  <c:v>100</c:v>
                </c:pt>
                <c:pt idx="1">
                  <c:v>400</c:v>
                </c:pt>
                <c:pt idx="2">
                  <c:v>700</c:v>
                </c:pt>
                <c:pt idx="3">
                  <c:v>1000</c:v>
                </c:pt>
                <c:pt idx="4">
                  <c:v>1300</c:v>
                </c:pt>
                <c:pt idx="5">
                  <c:v>1600</c:v>
                </c:pt>
                <c:pt idx="6">
                  <c:v>1950</c:v>
                </c:pt>
                <c:pt idx="7">
                  <c:v>2200</c:v>
                </c:pt>
                <c:pt idx="8">
                  <c:v>2550</c:v>
                </c:pt>
                <c:pt idx="9">
                  <c:v>2900</c:v>
                </c:pt>
                <c:pt idx="10">
                  <c:v>3300</c:v>
                </c:pt>
                <c:pt idx="11">
                  <c:v>3700</c:v>
                </c:pt>
                <c:pt idx="12">
                  <c:v>4100</c:v>
                </c:pt>
                <c:pt idx="13">
                  <c:v>4600</c:v>
                </c:pt>
                <c:pt idx="14">
                  <c:v>5250</c:v>
                </c:pt>
                <c:pt idx="15">
                  <c:v>6200</c:v>
                </c:pt>
                <c:pt idx="16">
                  <c:v>7400</c:v>
                </c:pt>
                <c:pt idx="17">
                  <c:v>9200</c:v>
                </c:pt>
                <c:pt idx="18">
                  <c:v>11300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EE-44AF-AA3A-04C7DFE3930E}"/>
            </c:ext>
          </c:extLst>
        </c:ser>
        <c:ser>
          <c:idx val="5"/>
          <c:order val="5"/>
          <c:tx>
            <c:strRef>
              <c:f>Sheet1!$I$4</c:f>
              <c:strCache>
                <c:ptCount val="1"/>
                <c:pt idx="0">
                  <c:v>Micro Strain 225 deg.     S1-6</c:v>
                </c:pt>
              </c:strCache>
            </c:strRef>
          </c:tx>
          <c:val>
            <c:numRef>
              <c:f>Sheet1!$I$5:$I$23</c:f>
              <c:numCache>
                <c:formatCode>General</c:formatCode>
                <c:ptCount val="19"/>
                <c:pt idx="0">
                  <c:v>50</c:v>
                </c:pt>
                <c:pt idx="1">
                  <c:v>200</c:v>
                </c:pt>
                <c:pt idx="2">
                  <c:v>350</c:v>
                </c:pt>
                <c:pt idx="3">
                  <c:v>500</c:v>
                </c:pt>
                <c:pt idx="4">
                  <c:v>650</c:v>
                </c:pt>
                <c:pt idx="5">
                  <c:v>800</c:v>
                </c:pt>
                <c:pt idx="6">
                  <c:v>975</c:v>
                </c:pt>
                <c:pt idx="7">
                  <c:v>1100</c:v>
                </c:pt>
                <c:pt idx="8">
                  <c:v>1275</c:v>
                </c:pt>
                <c:pt idx="9">
                  <c:v>1450</c:v>
                </c:pt>
                <c:pt idx="10">
                  <c:v>1650</c:v>
                </c:pt>
                <c:pt idx="11">
                  <c:v>1850</c:v>
                </c:pt>
                <c:pt idx="12">
                  <c:v>2050</c:v>
                </c:pt>
                <c:pt idx="13">
                  <c:v>2300</c:v>
                </c:pt>
                <c:pt idx="14">
                  <c:v>2625</c:v>
                </c:pt>
                <c:pt idx="15">
                  <c:v>3100</c:v>
                </c:pt>
                <c:pt idx="16">
                  <c:v>3700</c:v>
                </c:pt>
                <c:pt idx="17">
                  <c:v>4600</c:v>
                </c:pt>
                <c:pt idx="18">
                  <c:v>5650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EE-44AF-AA3A-04C7DFE3930E}"/>
            </c:ext>
          </c:extLst>
        </c:ser>
        <c:ser>
          <c:idx val="6"/>
          <c:order val="6"/>
          <c:tx>
            <c:strRef>
              <c:f>Sheet1!$J$4</c:f>
              <c:strCache>
                <c:ptCount val="1"/>
                <c:pt idx="0">
                  <c:v>Micro Strain 270 deg.    S1-7</c:v>
                </c:pt>
              </c:strCache>
            </c:strRef>
          </c:tx>
          <c:val>
            <c:numRef>
              <c:f>Sheet1!$J$5:$J$23</c:f>
              <c:numCache>
                <c:formatCode>General</c:formatCode>
                <c:ptCount val="19"/>
                <c:pt idx="0">
                  <c:v>-80</c:v>
                </c:pt>
                <c:pt idx="1">
                  <c:v>-320</c:v>
                </c:pt>
                <c:pt idx="2">
                  <c:v>-560</c:v>
                </c:pt>
                <c:pt idx="3">
                  <c:v>-800</c:v>
                </c:pt>
                <c:pt idx="4">
                  <c:v>-1040</c:v>
                </c:pt>
                <c:pt idx="5">
                  <c:v>-1280</c:v>
                </c:pt>
                <c:pt idx="6">
                  <c:v>-1560</c:v>
                </c:pt>
                <c:pt idx="7">
                  <c:v>-1760</c:v>
                </c:pt>
                <c:pt idx="8">
                  <c:v>-2040</c:v>
                </c:pt>
                <c:pt idx="9">
                  <c:v>-2320</c:v>
                </c:pt>
                <c:pt idx="10">
                  <c:v>-2640</c:v>
                </c:pt>
                <c:pt idx="11">
                  <c:v>-2960</c:v>
                </c:pt>
                <c:pt idx="12">
                  <c:v>-3280</c:v>
                </c:pt>
                <c:pt idx="13">
                  <c:v>-3680</c:v>
                </c:pt>
                <c:pt idx="14">
                  <c:v>-4200</c:v>
                </c:pt>
                <c:pt idx="15">
                  <c:v>-4960</c:v>
                </c:pt>
                <c:pt idx="16">
                  <c:v>-5920</c:v>
                </c:pt>
                <c:pt idx="17">
                  <c:v>-7360</c:v>
                </c:pt>
                <c:pt idx="18">
                  <c:v>-9040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CEE-44AF-AA3A-04C7DFE3930E}"/>
            </c:ext>
          </c:extLst>
        </c:ser>
        <c:ser>
          <c:idx val="7"/>
          <c:order val="7"/>
          <c:tx>
            <c:strRef>
              <c:f>Sheet1!$K$4</c:f>
              <c:strCache>
                <c:ptCount val="1"/>
                <c:pt idx="0">
                  <c:v>Micro Strain 315 deg.       S1-8</c:v>
                </c:pt>
              </c:strCache>
            </c:strRef>
          </c:tx>
          <c:val>
            <c:numRef>
              <c:f>Sheet1!$K$5:$K$23</c:f>
              <c:numCache>
                <c:formatCode>General</c:formatCode>
                <c:ptCount val="19"/>
                <c:pt idx="0">
                  <c:v>-40</c:v>
                </c:pt>
                <c:pt idx="1">
                  <c:v>-160</c:v>
                </c:pt>
                <c:pt idx="2">
                  <c:v>-280</c:v>
                </c:pt>
                <c:pt idx="3">
                  <c:v>-400</c:v>
                </c:pt>
                <c:pt idx="4">
                  <c:v>-520</c:v>
                </c:pt>
                <c:pt idx="5">
                  <c:v>-640</c:v>
                </c:pt>
                <c:pt idx="6">
                  <c:v>-780</c:v>
                </c:pt>
                <c:pt idx="7">
                  <c:v>-880</c:v>
                </c:pt>
                <c:pt idx="8">
                  <c:v>-1020</c:v>
                </c:pt>
                <c:pt idx="9">
                  <c:v>-1160</c:v>
                </c:pt>
                <c:pt idx="10">
                  <c:v>-1320</c:v>
                </c:pt>
                <c:pt idx="11">
                  <c:v>-1480</c:v>
                </c:pt>
                <c:pt idx="12">
                  <c:v>-1640</c:v>
                </c:pt>
                <c:pt idx="13">
                  <c:v>-1840</c:v>
                </c:pt>
                <c:pt idx="14">
                  <c:v>-2100</c:v>
                </c:pt>
                <c:pt idx="15">
                  <c:v>-2480</c:v>
                </c:pt>
                <c:pt idx="16">
                  <c:v>-2960</c:v>
                </c:pt>
                <c:pt idx="17">
                  <c:v>-3680</c:v>
                </c:pt>
                <c:pt idx="18">
                  <c:v>-4520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EE-44AF-AA3A-04C7DFE3930E}"/>
            </c:ext>
          </c:extLst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val>
            <c:numRef>
              <c:f>Sheet1!$M$5:$M$23</c:f>
              <c:numCache>
                <c:formatCode>0.0</c:formatCode>
                <c:ptCount val="19"/>
                <c:pt idx="0">
                  <c:v>3.75</c:v>
                </c:pt>
                <c:pt idx="1">
                  <c:v>15</c:v>
                </c:pt>
                <c:pt idx="2">
                  <c:v>26.25</c:v>
                </c:pt>
                <c:pt idx="3">
                  <c:v>37.5</c:v>
                </c:pt>
                <c:pt idx="4">
                  <c:v>48.75</c:v>
                </c:pt>
                <c:pt idx="5">
                  <c:v>60</c:v>
                </c:pt>
                <c:pt idx="6">
                  <c:v>73.125</c:v>
                </c:pt>
                <c:pt idx="7">
                  <c:v>82.5</c:v>
                </c:pt>
                <c:pt idx="8">
                  <c:v>95.625</c:v>
                </c:pt>
                <c:pt idx="9">
                  <c:v>108.75</c:v>
                </c:pt>
                <c:pt idx="10">
                  <c:v>123.75</c:v>
                </c:pt>
                <c:pt idx="11">
                  <c:v>138.75</c:v>
                </c:pt>
                <c:pt idx="12">
                  <c:v>153.75</c:v>
                </c:pt>
                <c:pt idx="13">
                  <c:v>172.5</c:v>
                </c:pt>
                <c:pt idx="14">
                  <c:v>196.875</c:v>
                </c:pt>
                <c:pt idx="15">
                  <c:v>232.5</c:v>
                </c:pt>
                <c:pt idx="16">
                  <c:v>277.5</c:v>
                </c:pt>
                <c:pt idx="17">
                  <c:v>345</c:v>
                </c:pt>
                <c:pt idx="18">
                  <c:v>423.75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EE-44AF-AA3A-04C7DFE39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467008"/>
        <c:axId val="115468544"/>
      </c:lineChart>
      <c:catAx>
        <c:axId val="11546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468544"/>
        <c:crosses val="autoZero"/>
        <c:auto val="1"/>
        <c:lblAlgn val="ctr"/>
        <c:lblOffset val="100"/>
        <c:noMultiLvlLbl val="0"/>
      </c:catAx>
      <c:valAx>
        <c:axId val="115468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54670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550318370887291E-2"/>
          <c:y val="2.8980683849514112E-2"/>
          <c:w val="0.6854590293291557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v>1/BendingStrain 0deg.</c:v>
          </c:tx>
          <c:cat>
            <c:numRef>
              <c:f>Sheet1!$B$34:$B$61</c:f>
              <c:numCache>
                <c:formatCode>General</c:formatCode>
                <c:ptCount val="28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Sheet1!$D$34:$D$58</c:f>
              <c:numCache>
                <c:formatCode>0.00000</c:formatCode>
                <c:ptCount val="25"/>
                <c:pt idx="0">
                  <c:v>1.038961038961039E-2</c:v>
                </c:pt>
                <c:pt idx="1">
                  <c:v>5.0955414012738851E-3</c:v>
                </c:pt>
                <c:pt idx="2">
                  <c:v>3.3755274261603376E-3</c:v>
                </c:pt>
                <c:pt idx="3">
                  <c:v>2.523659305993691E-3</c:v>
                </c:pt>
                <c:pt idx="4">
                  <c:v>2.0151133501259445E-3</c:v>
                </c:pt>
                <c:pt idx="5">
                  <c:v>1.6771488469601676E-3</c:v>
                </c:pt>
                <c:pt idx="6">
                  <c:v>1.340033500837521E-3</c:v>
                </c:pt>
                <c:pt idx="7">
                  <c:v>1.2558869701726845E-3</c:v>
                </c:pt>
                <c:pt idx="8">
                  <c:v>1.0568031704095112E-3</c:v>
                </c:pt>
                <c:pt idx="9">
                  <c:v>9.122006841505131E-4</c:v>
                </c:pt>
                <c:pt idx="10">
                  <c:v>7.7145612343297977E-4</c:v>
                </c:pt>
                <c:pt idx="11">
                  <c:v>6.6833751044277363E-4</c:v>
                </c:pt>
                <c:pt idx="12">
                  <c:v>5.8953574060427417E-4</c:v>
                </c:pt>
                <c:pt idx="13">
                  <c:v>5.0093926111458985E-4</c:v>
                </c:pt>
                <c:pt idx="14">
                  <c:v>4.0878896269800713E-4</c:v>
                </c:pt>
                <c:pt idx="15">
                  <c:v>3.128666405944466E-4</c:v>
                </c:pt>
                <c:pt idx="16">
                  <c:v>2.3830801310694073E-4</c:v>
                </c:pt>
                <c:pt idx="17">
                  <c:v>1.6959932160271358E-4</c:v>
                </c:pt>
                <c:pt idx="18">
                  <c:v>1.2664239354123793E-4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83-4CD9-8CFC-73C74A3D232F}"/>
            </c:ext>
          </c:extLst>
        </c:ser>
        <c:ser>
          <c:idx val="1"/>
          <c:order val="1"/>
          <c:tx>
            <c:v>1/Bending Strain 45 deg.</c:v>
          </c:tx>
          <c:cat>
            <c:numRef>
              <c:f>Sheet1!$B$34:$B$61</c:f>
              <c:numCache>
                <c:formatCode>General</c:formatCode>
                <c:ptCount val="28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Sheet1!$E$34:$E$58</c:f>
              <c:numCache>
                <c:formatCode>0.00000</c:formatCode>
                <c:ptCount val="25"/>
                <c:pt idx="0">
                  <c:v>2.1621621621621623E-2</c:v>
                </c:pt>
                <c:pt idx="1">
                  <c:v>1.038961038961039E-2</c:v>
                </c:pt>
                <c:pt idx="2">
                  <c:v>6.8376068376068376E-3</c:v>
                </c:pt>
                <c:pt idx="3">
                  <c:v>5.0955414012738851E-3</c:v>
                </c:pt>
                <c:pt idx="4">
                  <c:v>4.0609137055837565E-3</c:v>
                </c:pt>
                <c:pt idx="5">
                  <c:v>3.3755274261603376E-3</c:v>
                </c:pt>
                <c:pt idx="6">
                  <c:v>2.6936026936026937E-3</c:v>
                </c:pt>
                <c:pt idx="7">
                  <c:v>2.523659305993691E-3</c:v>
                </c:pt>
                <c:pt idx="8">
                  <c:v>2.1220159151193632E-3</c:v>
                </c:pt>
                <c:pt idx="9">
                  <c:v>1.8306636155606408E-3</c:v>
                </c:pt>
                <c:pt idx="10">
                  <c:v>1.5473887814313346E-3</c:v>
                </c:pt>
                <c:pt idx="11">
                  <c:v>1.340033500837521E-3</c:v>
                </c:pt>
                <c:pt idx="12">
                  <c:v>1.1816838995568684E-3</c:v>
                </c:pt>
                <c:pt idx="13">
                  <c:v>1.0037641154328732E-3</c:v>
                </c:pt>
                <c:pt idx="14">
                  <c:v>8.1883316274309107E-4</c:v>
                </c:pt>
                <c:pt idx="15">
                  <c:v>6.2646828504306969E-4</c:v>
                </c:pt>
                <c:pt idx="16">
                  <c:v>4.7704233750745379E-4</c:v>
                </c:pt>
                <c:pt idx="17">
                  <c:v>3.3941450997030124E-4</c:v>
                </c:pt>
                <c:pt idx="18">
                  <c:v>2.5340513145391194E-4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83-4CD9-8CFC-73C74A3D232F}"/>
            </c:ext>
          </c:extLst>
        </c:ser>
        <c:ser>
          <c:idx val="2"/>
          <c:order val="2"/>
          <c:tx>
            <c:v>1/Bending Strain 90deg.</c:v>
          </c:tx>
          <c:cat>
            <c:numRef>
              <c:f>Sheet1!$B$34:$B$61</c:f>
              <c:numCache>
                <c:formatCode>General</c:formatCode>
                <c:ptCount val="28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Sheet1!$F$34:$F$58</c:f>
              <c:numCache>
                <c:formatCode>0.00000</c:formatCode>
                <c:ptCount val="25"/>
                <c:pt idx="0">
                  <c:v>-9.6385542168674707E-3</c:v>
                </c:pt>
                <c:pt idx="1">
                  <c:v>-4.9079754601226997E-3</c:v>
                </c:pt>
                <c:pt idx="2">
                  <c:v>-3.2921810699588477E-3</c:v>
                </c:pt>
                <c:pt idx="3">
                  <c:v>-2.4767801857585141E-3</c:v>
                </c:pt>
                <c:pt idx="4">
                  <c:v>-1.9851116625310174E-3</c:v>
                </c:pt>
                <c:pt idx="5">
                  <c:v>-1.6563146997929607E-3</c:v>
                </c:pt>
                <c:pt idx="6">
                  <c:v>-1.3266998341625207E-3</c:v>
                </c:pt>
                <c:pt idx="7">
                  <c:v>-1.244167962674961E-3</c:v>
                </c:pt>
                <c:pt idx="8">
                  <c:v>-1.0484927916120576E-3</c:v>
                </c:pt>
                <c:pt idx="9">
                  <c:v>-9.0600226500566253E-4</c:v>
                </c:pt>
                <c:pt idx="10">
                  <c:v>-7.6701821668264617E-4</c:v>
                </c:pt>
                <c:pt idx="11">
                  <c:v>-6.6500415627597672E-4</c:v>
                </c:pt>
                <c:pt idx="12">
                  <c:v>-5.8694057226705795E-4</c:v>
                </c:pt>
                <c:pt idx="13">
                  <c:v>-4.9906425452276985E-4</c:v>
                </c:pt>
                <c:pt idx="14">
                  <c:v>-4.0753948038716251E-4</c:v>
                </c:pt>
                <c:pt idx="15">
                  <c:v>-3.1213421771361687E-4</c:v>
                </c:pt>
                <c:pt idx="16">
                  <c:v>-2.3788284269997027E-4</c:v>
                </c:pt>
                <c:pt idx="17">
                  <c:v>-1.693838661867457E-4</c:v>
                </c:pt>
                <c:pt idx="18">
                  <c:v>-1.2652222046496915E-4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83-4CD9-8CFC-73C74A3D232F}"/>
            </c:ext>
          </c:extLst>
        </c:ser>
        <c:ser>
          <c:idx val="3"/>
          <c:order val="3"/>
          <c:tx>
            <c:v>1/Bending Strain 135deg.</c:v>
          </c:tx>
          <c:cat>
            <c:numRef>
              <c:f>Sheet1!$B$34:$B$61</c:f>
              <c:numCache>
                <c:formatCode>General</c:formatCode>
                <c:ptCount val="28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Sheet1!$G$34:$G$58</c:f>
              <c:numCache>
                <c:formatCode>0.00000</c:formatCode>
                <c:ptCount val="25"/>
                <c:pt idx="0">
                  <c:v>-1.8604651162790697E-2</c:v>
                </c:pt>
                <c:pt idx="1">
                  <c:v>-9.6385542168674707E-3</c:v>
                </c:pt>
                <c:pt idx="2">
                  <c:v>-6.5040650406504065E-3</c:v>
                </c:pt>
                <c:pt idx="3">
                  <c:v>-4.9079754601226997E-3</c:v>
                </c:pt>
                <c:pt idx="4">
                  <c:v>-3.9408866995073889E-3</c:v>
                </c:pt>
                <c:pt idx="5">
                  <c:v>-3.2921810699588477E-3</c:v>
                </c:pt>
                <c:pt idx="6">
                  <c:v>-2.6402640264026403E-3</c:v>
                </c:pt>
                <c:pt idx="7">
                  <c:v>-2.4767801857585141E-3</c:v>
                </c:pt>
                <c:pt idx="8">
                  <c:v>-2.0887728459530026E-3</c:v>
                </c:pt>
                <c:pt idx="9">
                  <c:v>-1.8058690744920992E-3</c:v>
                </c:pt>
                <c:pt idx="10">
                  <c:v>-1.5296367112810707E-3</c:v>
                </c:pt>
                <c:pt idx="11">
                  <c:v>-1.3266998341625207E-3</c:v>
                </c:pt>
                <c:pt idx="12">
                  <c:v>-1.171303074670571E-3</c:v>
                </c:pt>
                <c:pt idx="13">
                  <c:v>-9.9626400996264005E-4</c:v>
                </c:pt>
                <c:pt idx="14">
                  <c:v>-8.1383519837232958E-4</c:v>
                </c:pt>
                <c:pt idx="15">
                  <c:v>-6.2353858144972721E-4</c:v>
                </c:pt>
                <c:pt idx="16">
                  <c:v>-4.7534165181224003E-4</c:v>
                </c:pt>
                <c:pt idx="17">
                  <c:v>-3.3855268726195513E-4</c:v>
                </c:pt>
                <c:pt idx="18">
                  <c:v>-2.5292443882390134E-4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83-4CD9-8CFC-73C74A3D232F}"/>
            </c:ext>
          </c:extLst>
        </c:ser>
        <c:ser>
          <c:idx val="4"/>
          <c:order val="4"/>
          <c:tx>
            <c:v>1/Bending Strain 180deg.</c:v>
          </c:tx>
          <c:cat>
            <c:numRef>
              <c:f>Sheet1!$B$34:$B$61</c:f>
              <c:numCache>
                <c:formatCode>General</c:formatCode>
                <c:ptCount val="28"/>
                <c:pt idx="0">
                  <c:v>0</c:v>
                </c:pt>
                <c:pt idx="1">
                  <c:v>200</c:v>
                </c:pt>
                <c:pt idx="2">
                  <c:v>400</c:v>
                </c:pt>
                <c:pt idx="3">
                  <c:v>600</c:v>
                </c:pt>
                <c:pt idx="4">
                  <c:v>800</c:v>
                </c:pt>
                <c:pt idx="5">
                  <c:v>1000</c:v>
                </c:pt>
                <c:pt idx="6">
                  <c:v>1200</c:v>
                </c:pt>
                <c:pt idx="7">
                  <c:v>1400</c:v>
                </c:pt>
                <c:pt idx="8">
                  <c:v>1600</c:v>
                </c:pt>
                <c:pt idx="9">
                  <c:v>1800</c:v>
                </c:pt>
                <c:pt idx="10">
                  <c:v>2000</c:v>
                </c:pt>
                <c:pt idx="11">
                  <c:v>2200</c:v>
                </c:pt>
                <c:pt idx="12">
                  <c:v>2400</c:v>
                </c:pt>
                <c:pt idx="13">
                  <c:v>2600</c:v>
                </c:pt>
                <c:pt idx="14">
                  <c:v>2800</c:v>
                </c:pt>
                <c:pt idx="15">
                  <c:v>3000</c:v>
                </c:pt>
                <c:pt idx="16">
                  <c:v>3200</c:v>
                </c:pt>
                <c:pt idx="17">
                  <c:v>3300</c:v>
                </c:pt>
                <c:pt idx="18">
                  <c:v>3400</c:v>
                </c:pt>
                <c:pt idx="19">
                  <c:v>3500</c:v>
                </c:pt>
                <c:pt idx="20">
                  <c:v>3600</c:v>
                </c:pt>
                <c:pt idx="21">
                  <c:v>3700</c:v>
                </c:pt>
                <c:pt idx="22">
                  <c:v>3800</c:v>
                </c:pt>
                <c:pt idx="23">
                  <c:v>3900</c:v>
                </c:pt>
                <c:pt idx="24">
                  <c:v>4000</c:v>
                </c:pt>
              </c:numCache>
            </c:numRef>
          </c:cat>
          <c:val>
            <c:numRef>
              <c:f>Sheet1!$H$34:$H$58</c:f>
              <c:numCache>
                <c:formatCode>0.00000</c:formatCode>
                <c:ptCount val="25"/>
                <c:pt idx="0">
                  <c:v>1.038961038961039E-2</c:v>
                </c:pt>
                <c:pt idx="1">
                  <c:v>2.523659305993691E-3</c:v>
                </c:pt>
                <c:pt idx="2">
                  <c:v>1.436265709156194E-3</c:v>
                </c:pt>
                <c:pt idx="3">
                  <c:v>1.0037641154328732E-3</c:v>
                </c:pt>
                <c:pt idx="4">
                  <c:v>7.7145612343297977E-4</c:v>
                </c:pt>
                <c:pt idx="5">
                  <c:v>6.2646828504306969E-4</c:v>
                </c:pt>
                <c:pt idx="6">
                  <c:v>5.1380860629415544E-4</c:v>
                </c:pt>
                <c:pt idx="7">
                  <c:v>4.5532157085941948E-4</c:v>
                </c:pt>
                <c:pt idx="8">
                  <c:v>3.9273441335297007E-4</c:v>
                </c:pt>
                <c:pt idx="9">
                  <c:v>3.4527406128614588E-4</c:v>
                </c:pt>
                <c:pt idx="10">
                  <c:v>3.0337504740235113E-4</c:v>
                </c:pt>
                <c:pt idx="11">
                  <c:v>2.7054447074737912E-4</c:v>
                </c:pt>
                <c:pt idx="12">
                  <c:v>2.4412572474824534E-4</c:v>
                </c:pt>
                <c:pt idx="13">
                  <c:v>2.1756867011150395E-4</c:v>
                </c:pt>
                <c:pt idx="14">
                  <c:v>1.9061234214915417E-4</c:v>
                </c:pt>
                <c:pt idx="15">
                  <c:v>1.6138793625176519E-4</c:v>
                </c:pt>
                <c:pt idx="16">
                  <c:v>1.3520365049856346E-4</c:v>
                </c:pt>
                <c:pt idx="17">
                  <c:v>1.087399755335055E-4</c:v>
                </c:pt>
                <c:pt idx="18">
                  <c:v>8.8524952971118733E-5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B83-4CD9-8CFC-73C74A3D232F}"/>
            </c:ext>
          </c:extLst>
        </c:ser>
        <c:ser>
          <c:idx val="5"/>
          <c:order val="5"/>
          <c:tx>
            <c:v>1/Bending Strain 225deg.</c:v>
          </c:tx>
          <c:val>
            <c:numRef>
              <c:f>Sheet1!$I$34:$I$51</c:f>
              <c:numCache>
                <c:formatCode>0.00000</c:formatCode>
                <c:ptCount val="18"/>
                <c:pt idx="0">
                  <c:v>2.1621621621621623E-2</c:v>
                </c:pt>
                <c:pt idx="1">
                  <c:v>5.0955414012738851E-3</c:v>
                </c:pt>
                <c:pt idx="2">
                  <c:v>2.8880866425992778E-3</c:v>
                </c:pt>
                <c:pt idx="3">
                  <c:v>2.0151133501259445E-3</c:v>
                </c:pt>
                <c:pt idx="4">
                  <c:v>1.5473887814313346E-3</c:v>
                </c:pt>
                <c:pt idx="5">
                  <c:v>1.2558869701726845E-3</c:v>
                </c:pt>
                <c:pt idx="6">
                  <c:v>1.0296010296010295E-3</c:v>
                </c:pt>
                <c:pt idx="7">
                  <c:v>9.122006841505131E-4</c:v>
                </c:pt>
                <c:pt idx="8">
                  <c:v>7.866273352999017E-4</c:v>
                </c:pt>
                <c:pt idx="9">
                  <c:v>6.9144338807260153E-4</c:v>
                </c:pt>
                <c:pt idx="10">
                  <c:v>6.0744115413819289E-4</c:v>
                </c:pt>
                <c:pt idx="11">
                  <c:v>5.4163845633039946E-4</c:v>
                </c:pt>
                <c:pt idx="12">
                  <c:v>4.8869883934025656E-4</c:v>
                </c:pt>
                <c:pt idx="13">
                  <c:v>4.3549265106151335E-4</c:v>
                </c:pt>
                <c:pt idx="14">
                  <c:v>3.8149737720553169E-4</c:v>
                </c:pt>
                <c:pt idx="15">
                  <c:v>3.2297133629390393E-4</c:v>
                </c:pt>
                <c:pt idx="16">
                  <c:v>2.7054447074737912E-4</c:v>
                </c:pt>
                <c:pt idx="17">
                  <c:v>2.1756867011150395E-4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83-4CD9-8CFC-73C74A3D232F}"/>
            </c:ext>
          </c:extLst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val>
            <c:numRef>
              <c:f>Sheet1!$J$34:$J$52</c:f>
              <c:numCache>
                <c:formatCode>0.00000</c:formatCode>
                <c:ptCount val="19"/>
                <c:pt idx="0">
                  <c:v>-1.1940298507462687E-2</c:v>
                </c:pt>
                <c:pt idx="1">
                  <c:v>-3.0888030888030888E-3</c:v>
                </c:pt>
                <c:pt idx="2">
                  <c:v>-1.7738359201773836E-3</c:v>
                </c:pt>
                <c:pt idx="3">
                  <c:v>-1.244167962674961E-3</c:v>
                </c:pt>
                <c:pt idx="4">
                  <c:v>-9.5808383233532933E-4</c:v>
                </c:pt>
                <c:pt idx="5">
                  <c:v>-7.7896786757546252E-4</c:v>
                </c:pt>
                <c:pt idx="6">
                  <c:v>-6.3948840927258198E-4</c:v>
                </c:pt>
                <c:pt idx="7">
                  <c:v>-5.669737774627923E-4</c:v>
                </c:pt>
                <c:pt idx="8">
                  <c:v>-4.8929663608562695E-4</c:v>
                </c:pt>
                <c:pt idx="9">
                  <c:v>-4.3033889187735344E-4</c:v>
                </c:pt>
                <c:pt idx="10">
                  <c:v>-3.7825059101654848E-4</c:v>
                </c:pt>
                <c:pt idx="11">
                  <c:v>-3.3741037536904261E-4</c:v>
                </c:pt>
                <c:pt idx="12">
                  <c:v>-3.0452988199467071E-4</c:v>
                </c:pt>
                <c:pt idx="13">
                  <c:v>-2.7146250424160164E-4</c:v>
                </c:pt>
                <c:pt idx="14">
                  <c:v>-2.3788284269997027E-4</c:v>
                </c:pt>
                <c:pt idx="15">
                  <c:v>-2.0146058927222361E-4</c:v>
                </c:pt>
                <c:pt idx="16">
                  <c:v>-1.6881198565098121E-4</c:v>
                </c:pt>
                <c:pt idx="17">
                  <c:v>-1.3580037345102699E-4</c:v>
                </c:pt>
                <c:pt idx="18">
                  <c:v>-1.10573600552868E-4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83-4CD9-8CFC-73C74A3D232F}"/>
            </c:ext>
          </c:extLst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val>
            <c:numRef>
              <c:f>Sheet1!$K$34:$K$52</c:f>
              <c:numCache>
                <c:formatCode>0.00000</c:formatCode>
                <c:ptCount val="19"/>
                <c:pt idx="0">
                  <c:v>-2.2857142857142857E-2</c:v>
                </c:pt>
                <c:pt idx="1">
                  <c:v>-6.1068702290076335E-3</c:v>
                </c:pt>
                <c:pt idx="2">
                  <c:v>-3.524229074889868E-3</c:v>
                </c:pt>
                <c:pt idx="3">
                  <c:v>-2.4767801857585141E-3</c:v>
                </c:pt>
                <c:pt idx="4">
                  <c:v>-1.9093078758949881E-3</c:v>
                </c:pt>
                <c:pt idx="5">
                  <c:v>-1.5533980582524273E-3</c:v>
                </c:pt>
                <c:pt idx="6">
                  <c:v>-1.2759170653907496E-3</c:v>
                </c:pt>
                <c:pt idx="7">
                  <c:v>-1.1315417256011315E-3</c:v>
                </c:pt>
                <c:pt idx="8">
                  <c:v>-9.768009768009768E-4</c:v>
                </c:pt>
                <c:pt idx="9">
                  <c:v>-8.5929108485499465E-4</c:v>
                </c:pt>
                <c:pt idx="10">
                  <c:v>-7.5542965061378654E-4</c:v>
                </c:pt>
                <c:pt idx="11">
                  <c:v>-6.7396798652064028E-4</c:v>
                </c:pt>
                <c:pt idx="12">
                  <c:v>-6.0836501901140685E-4</c:v>
                </c:pt>
                <c:pt idx="13">
                  <c:v>-5.423728813559322E-4</c:v>
                </c:pt>
                <c:pt idx="14">
                  <c:v>-4.7534165181224003E-4</c:v>
                </c:pt>
                <c:pt idx="15">
                  <c:v>-4.0261701056869655E-4</c:v>
                </c:pt>
                <c:pt idx="16">
                  <c:v>-3.3741037536904261E-4</c:v>
                </c:pt>
                <c:pt idx="17">
                  <c:v>-2.7146250424160164E-4</c:v>
                </c:pt>
                <c:pt idx="18">
                  <c:v>-2.2105554020447637E-4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83-4CD9-8CFC-73C74A3D2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25120"/>
        <c:axId val="115526656"/>
      </c:lineChart>
      <c:catAx>
        <c:axId val="115525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526656"/>
        <c:crosses val="autoZero"/>
        <c:auto val="1"/>
        <c:lblAlgn val="ctr"/>
        <c:lblOffset val="100"/>
        <c:noMultiLvlLbl val="0"/>
      </c:catAx>
      <c:valAx>
        <c:axId val="115526656"/>
        <c:scaling>
          <c:orientation val="minMax"/>
          <c:max val="2.0000000000000004E-2"/>
          <c:min val="-2.0000000000000004E-2"/>
        </c:scaling>
        <c:delete val="0"/>
        <c:axPos val="l"/>
        <c:majorGridlines/>
        <c:numFmt formatCode="0.00000" sourceLinked="1"/>
        <c:majorTickMark val="out"/>
        <c:minorTickMark val="none"/>
        <c:tickLblPos val="nextTo"/>
        <c:crossAx val="11552512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0 deg.</c:v>
          </c:tx>
          <c:cat>
            <c:numRef>
              <c:f>Sheet1!$B$47:$B$58</c:f>
              <c:numCache>
                <c:formatCode>General</c:formatCode>
                <c:ptCount val="12"/>
                <c:pt idx="0">
                  <c:v>2600</c:v>
                </c:pt>
                <c:pt idx="1">
                  <c:v>2800</c:v>
                </c:pt>
                <c:pt idx="2">
                  <c:v>3000</c:v>
                </c:pt>
                <c:pt idx="3">
                  <c:v>3200</c:v>
                </c:pt>
                <c:pt idx="4">
                  <c:v>3300</c:v>
                </c:pt>
                <c:pt idx="5">
                  <c:v>3400</c:v>
                </c:pt>
                <c:pt idx="6">
                  <c:v>3500</c:v>
                </c:pt>
                <c:pt idx="7">
                  <c:v>3600</c:v>
                </c:pt>
                <c:pt idx="8">
                  <c:v>3700</c:v>
                </c:pt>
                <c:pt idx="9">
                  <c:v>3800</c:v>
                </c:pt>
                <c:pt idx="10">
                  <c:v>3900</c:v>
                </c:pt>
                <c:pt idx="11">
                  <c:v>4000</c:v>
                </c:pt>
              </c:numCache>
            </c:numRef>
          </c:cat>
          <c:val>
            <c:numRef>
              <c:f>Sheet1!$D$47:$D$58</c:f>
              <c:numCache>
                <c:formatCode>0.00000</c:formatCode>
                <c:ptCount val="12"/>
                <c:pt idx="0">
                  <c:v>5.0093926111458985E-4</c:v>
                </c:pt>
                <c:pt idx="1">
                  <c:v>4.0878896269800713E-4</c:v>
                </c:pt>
                <c:pt idx="2">
                  <c:v>3.128666405944466E-4</c:v>
                </c:pt>
                <c:pt idx="3">
                  <c:v>2.3830801310694073E-4</c:v>
                </c:pt>
                <c:pt idx="4">
                  <c:v>1.6959932160271358E-4</c:v>
                </c:pt>
                <c:pt idx="5">
                  <c:v>1.2664239354123793E-4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F3-4125-891B-87BC074F717C}"/>
            </c:ext>
          </c:extLst>
        </c:ser>
        <c:ser>
          <c:idx val="1"/>
          <c:order val="1"/>
          <c:tx>
            <c:v>45 deg.</c:v>
          </c:tx>
          <c:cat>
            <c:numRef>
              <c:f>Sheet1!$B$47:$B$58</c:f>
              <c:numCache>
                <c:formatCode>General</c:formatCode>
                <c:ptCount val="12"/>
                <c:pt idx="0">
                  <c:v>2600</c:v>
                </c:pt>
                <c:pt idx="1">
                  <c:v>2800</c:v>
                </c:pt>
                <c:pt idx="2">
                  <c:v>3000</c:v>
                </c:pt>
                <c:pt idx="3">
                  <c:v>3200</c:v>
                </c:pt>
                <c:pt idx="4">
                  <c:v>3300</c:v>
                </c:pt>
                <c:pt idx="5">
                  <c:v>3400</c:v>
                </c:pt>
                <c:pt idx="6">
                  <c:v>3500</c:v>
                </c:pt>
                <c:pt idx="7">
                  <c:v>3600</c:v>
                </c:pt>
                <c:pt idx="8">
                  <c:v>3700</c:v>
                </c:pt>
                <c:pt idx="9">
                  <c:v>3800</c:v>
                </c:pt>
                <c:pt idx="10">
                  <c:v>3900</c:v>
                </c:pt>
                <c:pt idx="11">
                  <c:v>4000</c:v>
                </c:pt>
              </c:numCache>
            </c:numRef>
          </c:cat>
          <c:val>
            <c:numRef>
              <c:f>Sheet1!$E$47:$E$58</c:f>
              <c:numCache>
                <c:formatCode>0.00000</c:formatCode>
                <c:ptCount val="12"/>
                <c:pt idx="0">
                  <c:v>1.0037641154328732E-3</c:v>
                </c:pt>
                <c:pt idx="1">
                  <c:v>8.1883316274309107E-4</c:v>
                </c:pt>
                <c:pt idx="2">
                  <c:v>6.2646828504306969E-4</c:v>
                </c:pt>
                <c:pt idx="3">
                  <c:v>4.7704233750745379E-4</c:v>
                </c:pt>
                <c:pt idx="4">
                  <c:v>3.3941450997030124E-4</c:v>
                </c:pt>
                <c:pt idx="5">
                  <c:v>2.5340513145391194E-4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F3-4125-891B-87BC074F717C}"/>
            </c:ext>
          </c:extLst>
        </c:ser>
        <c:ser>
          <c:idx val="2"/>
          <c:order val="2"/>
          <c:tx>
            <c:v>90 deg.</c:v>
          </c:tx>
          <c:cat>
            <c:numRef>
              <c:f>Sheet1!$B$47:$B$58</c:f>
              <c:numCache>
                <c:formatCode>General</c:formatCode>
                <c:ptCount val="12"/>
                <c:pt idx="0">
                  <c:v>2600</c:v>
                </c:pt>
                <c:pt idx="1">
                  <c:v>2800</c:v>
                </c:pt>
                <c:pt idx="2">
                  <c:v>3000</c:v>
                </c:pt>
                <c:pt idx="3">
                  <c:v>3200</c:v>
                </c:pt>
                <c:pt idx="4">
                  <c:v>3300</c:v>
                </c:pt>
                <c:pt idx="5">
                  <c:v>3400</c:v>
                </c:pt>
                <c:pt idx="6">
                  <c:v>3500</c:v>
                </c:pt>
                <c:pt idx="7">
                  <c:v>3600</c:v>
                </c:pt>
                <c:pt idx="8">
                  <c:v>3700</c:v>
                </c:pt>
                <c:pt idx="9">
                  <c:v>3800</c:v>
                </c:pt>
                <c:pt idx="10">
                  <c:v>3900</c:v>
                </c:pt>
                <c:pt idx="11">
                  <c:v>4000</c:v>
                </c:pt>
              </c:numCache>
            </c:numRef>
          </c:cat>
          <c:val>
            <c:numRef>
              <c:f>Sheet1!$F$47:$F$58</c:f>
              <c:numCache>
                <c:formatCode>0.00000</c:formatCode>
                <c:ptCount val="12"/>
                <c:pt idx="0">
                  <c:v>-4.9906425452276985E-4</c:v>
                </c:pt>
                <c:pt idx="1">
                  <c:v>-4.0753948038716251E-4</c:v>
                </c:pt>
                <c:pt idx="2">
                  <c:v>-3.1213421771361687E-4</c:v>
                </c:pt>
                <c:pt idx="3">
                  <c:v>-2.3788284269997027E-4</c:v>
                </c:pt>
                <c:pt idx="4">
                  <c:v>-1.693838661867457E-4</c:v>
                </c:pt>
                <c:pt idx="5">
                  <c:v>-1.2652222046496915E-4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F3-4125-891B-87BC074F717C}"/>
            </c:ext>
          </c:extLst>
        </c:ser>
        <c:ser>
          <c:idx val="3"/>
          <c:order val="3"/>
          <c:tx>
            <c:v>135 deg.</c:v>
          </c:tx>
          <c:val>
            <c:numRef>
              <c:f>Sheet1!$G$47:$G$58</c:f>
              <c:numCache>
                <c:formatCode>0.00000</c:formatCode>
                <c:ptCount val="12"/>
                <c:pt idx="0">
                  <c:v>-9.9626400996264005E-4</c:v>
                </c:pt>
                <c:pt idx="1">
                  <c:v>-8.1383519837232958E-4</c:v>
                </c:pt>
                <c:pt idx="2">
                  <c:v>-6.2353858144972721E-4</c:v>
                </c:pt>
                <c:pt idx="3">
                  <c:v>-4.7534165181224003E-4</c:v>
                </c:pt>
                <c:pt idx="4">
                  <c:v>-3.3855268726195513E-4</c:v>
                </c:pt>
                <c:pt idx="5">
                  <c:v>-2.5292443882390134E-4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BF3-4125-891B-87BC074F717C}"/>
            </c:ext>
          </c:extLst>
        </c:ser>
        <c:ser>
          <c:idx val="4"/>
          <c:order val="4"/>
          <c:tx>
            <c:v>180 deg</c:v>
          </c:tx>
          <c:val>
            <c:numRef>
              <c:f>Sheet1!$H$47:$H$58</c:f>
              <c:numCache>
                <c:formatCode>0.00000</c:formatCode>
                <c:ptCount val="12"/>
                <c:pt idx="0">
                  <c:v>2.1756867011150395E-4</c:v>
                </c:pt>
                <c:pt idx="1">
                  <c:v>1.9061234214915417E-4</c:v>
                </c:pt>
                <c:pt idx="2">
                  <c:v>1.6138793625176519E-4</c:v>
                </c:pt>
                <c:pt idx="3">
                  <c:v>1.3520365049856346E-4</c:v>
                </c:pt>
                <c:pt idx="4">
                  <c:v>1.087399755335055E-4</c:v>
                </c:pt>
                <c:pt idx="5">
                  <c:v>8.8524952971118733E-5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BF3-4125-891B-87BC074F717C}"/>
            </c:ext>
          </c:extLst>
        </c:ser>
        <c:ser>
          <c:idx val="5"/>
          <c:order val="5"/>
          <c:tx>
            <c:v>225 deg.</c:v>
          </c:tx>
          <c:val>
            <c:numRef>
              <c:f>Sheet1!$I$47:$I$58</c:f>
              <c:numCache>
                <c:formatCode>0.00000</c:formatCode>
                <c:ptCount val="12"/>
                <c:pt idx="0">
                  <c:v>4.3549265106151335E-4</c:v>
                </c:pt>
                <c:pt idx="1">
                  <c:v>3.8149737720553169E-4</c:v>
                </c:pt>
                <c:pt idx="2">
                  <c:v>3.2297133629390393E-4</c:v>
                </c:pt>
                <c:pt idx="3">
                  <c:v>2.7054447074737912E-4</c:v>
                </c:pt>
                <c:pt idx="4">
                  <c:v>2.1756867011150395E-4</c:v>
                </c:pt>
                <c:pt idx="5">
                  <c:v>1.7710870046491034E-4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BF3-4125-891B-87BC074F717C}"/>
            </c:ext>
          </c:extLst>
        </c:ser>
        <c:ser>
          <c:idx val="6"/>
          <c:order val="6"/>
          <c:tx>
            <c:v>270 deg.</c:v>
          </c:tx>
          <c:val>
            <c:numRef>
              <c:f>Sheet1!$J$47:$J$58</c:f>
              <c:numCache>
                <c:formatCode>0.00000</c:formatCode>
                <c:ptCount val="12"/>
                <c:pt idx="0">
                  <c:v>-2.7146250424160164E-4</c:v>
                </c:pt>
                <c:pt idx="1">
                  <c:v>-2.3788284269997027E-4</c:v>
                </c:pt>
                <c:pt idx="2">
                  <c:v>-2.0146058927222361E-4</c:v>
                </c:pt>
                <c:pt idx="3">
                  <c:v>-1.6881198565098121E-4</c:v>
                </c:pt>
                <c:pt idx="4">
                  <c:v>-1.3580037345102699E-4</c:v>
                </c:pt>
                <c:pt idx="5">
                  <c:v>-1.10573600552868E-4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BF3-4125-891B-87BC074F717C}"/>
            </c:ext>
          </c:extLst>
        </c:ser>
        <c:ser>
          <c:idx val="7"/>
          <c:order val="7"/>
          <c:tx>
            <c:v>315 deg.</c:v>
          </c:tx>
          <c:val>
            <c:numRef>
              <c:f>Sheet1!$K$47:$K$58</c:f>
              <c:numCache>
                <c:formatCode>0.00000</c:formatCode>
                <c:ptCount val="12"/>
                <c:pt idx="0">
                  <c:v>-5.423728813559322E-4</c:v>
                </c:pt>
                <c:pt idx="1">
                  <c:v>-4.7534165181224003E-4</c:v>
                </c:pt>
                <c:pt idx="2">
                  <c:v>-4.0261701056869655E-4</c:v>
                </c:pt>
                <c:pt idx="3">
                  <c:v>-3.3741037536904261E-4</c:v>
                </c:pt>
                <c:pt idx="4">
                  <c:v>-2.7146250424160164E-4</c:v>
                </c:pt>
                <c:pt idx="5">
                  <c:v>-2.2105554020447637E-4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F3-4125-891B-87BC074F71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5569024"/>
        <c:axId val="115570560"/>
      </c:lineChart>
      <c:catAx>
        <c:axId val="11556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5570560"/>
        <c:crosses val="autoZero"/>
        <c:auto val="1"/>
        <c:lblAlgn val="ctr"/>
        <c:lblOffset val="100"/>
        <c:noMultiLvlLbl val="0"/>
      </c:catAx>
      <c:valAx>
        <c:axId val="115570560"/>
        <c:scaling>
          <c:orientation val="minMax"/>
        </c:scaling>
        <c:delete val="0"/>
        <c:axPos val="l"/>
        <c:majorGridlines/>
        <c:numFmt formatCode="0.00000" sourceLinked="1"/>
        <c:majorTickMark val="out"/>
        <c:minorTickMark val="none"/>
        <c:tickLblPos val="nextTo"/>
        <c:crossAx val="1155690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225561</xdr:colOff>
      <xdr:row>0</xdr:row>
      <xdr:rowOff>68380</xdr:rowOff>
    </xdr:from>
    <xdr:to>
      <xdr:col>29</xdr:col>
      <xdr:colOff>475130</xdr:colOff>
      <xdr:row>28</xdr:row>
      <xdr:rowOff>44824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251908</xdr:colOff>
      <xdr:row>31</xdr:row>
      <xdr:rowOff>85611</xdr:rowOff>
    </xdr:from>
    <xdr:to>
      <xdr:col>29</xdr:col>
      <xdr:colOff>35860</xdr:colOff>
      <xdr:row>59</xdr:row>
      <xdr:rowOff>179293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198965</xdr:colOff>
      <xdr:row>66</xdr:row>
      <xdr:rowOff>173566</xdr:rowOff>
    </xdr:from>
    <xdr:to>
      <xdr:col>25</xdr:col>
      <xdr:colOff>21167</xdr:colOff>
      <xdr:row>92</xdr:row>
      <xdr:rowOff>148166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zoomScale="85" zoomScaleNormal="85" workbookViewId="0">
      <selection activeCell="O4" sqref="O4:O29"/>
    </sheetView>
  </sheetViews>
  <sheetFormatPr defaultRowHeight="15" x14ac:dyDescent="0.25"/>
  <cols>
    <col min="3" max="3" width="3.42578125" customWidth="1"/>
    <col min="4" max="4" width="11.42578125" customWidth="1"/>
    <col min="5" max="6" width="12.140625" customWidth="1"/>
    <col min="7" max="7" width="11.7109375" customWidth="1"/>
    <col min="8" max="9" width="12.28515625" customWidth="1"/>
    <col min="10" max="10" width="11.7109375" customWidth="1"/>
    <col min="11" max="11" width="11.28515625" customWidth="1"/>
    <col min="12" max="12" width="3.28515625" customWidth="1"/>
    <col min="13" max="13" width="11.85546875" customWidth="1"/>
  </cols>
  <sheetData>
    <row r="1" spans="1:15" x14ac:dyDescent="0.25">
      <c r="A1" t="s">
        <v>20</v>
      </c>
    </row>
    <row r="4" spans="1:15" ht="49.9" customHeight="1" x14ac:dyDescent="0.25">
      <c r="A4" t="s">
        <v>0</v>
      </c>
      <c r="B4" s="1" t="s">
        <v>10</v>
      </c>
      <c r="D4" s="1" t="s">
        <v>9</v>
      </c>
      <c r="E4" s="1" t="s">
        <v>8</v>
      </c>
      <c r="F4" s="1" t="s">
        <v>7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/>
      <c r="M4" s="1" t="s">
        <v>1</v>
      </c>
      <c r="N4" s="1" t="s">
        <v>11</v>
      </c>
      <c r="O4" s="1"/>
    </row>
    <row r="5" spans="1:15" x14ac:dyDescent="0.25">
      <c r="A5">
        <v>1</v>
      </c>
      <c r="B5">
        <v>0</v>
      </c>
      <c r="D5" s="7">
        <v>100</v>
      </c>
      <c r="E5" s="7">
        <f>D5-0.5*D5</f>
        <v>50</v>
      </c>
      <c r="F5" s="7">
        <f>-D5</f>
        <v>-100</v>
      </c>
      <c r="G5" s="7">
        <f>F5-0.5*F5</f>
        <v>-50</v>
      </c>
      <c r="H5" s="7">
        <f>D5+B5</f>
        <v>100</v>
      </c>
      <c r="I5" s="7">
        <f>H5-0.5*H5</f>
        <v>50</v>
      </c>
      <c r="J5" s="7">
        <f>-H5+0.2*H5</f>
        <v>-80</v>
      </c>
      <c r="K5" s="7">
        <f>J5-0.5*J5</f>
        <v>-40</v>
      </c>
      <c r="M5" s="6">
        <f>SUM(D5:K5)/8</f>
        <v>3.75</v>
      </c>
    </row>
    <row r="6" spans="1:15" x14ac:dyDescent="0.25">
      <c r="A6">
        <v>2</v>
      </c>
      <c r="B6">
        <v>200</v>
      </c>
      <c r="D6" s="7">
        <v>200</v>
      </c>
      <c r="E6" s="7">
        <f t="shared" ref="E6:G23" si="0">D6-0.5*D6</f>
        <v>100</v>
      </c>
      <c r="F6" s="7">
        <f t="shared" ref="F6:F23" si="1">-D6</f>
        <v>-200</v>
      </c>
      <c r="G6" s="7">
        <f t="shared" si="0"/>
        <v>-100</v>
      </c>
      <c r="H6" s="7">
        <f t="shared" ref="H6:H21" si="2">D6+B6</f>
        <v>400</v>
      </c>
      <c r="I6" s="7">
        <f t="shared" ref="I6:K6" si="3">H6-0.5*H6</f>
        <v>200</v>
      </c>
      <c r="J6" s="7">
        <f t="shared" ref="J6:J23" si="4">-H6+0.2*H6</f>
        <v>-320</v>
      </c>
      <c r="K6" s="7">
        <f t="shared" si="3"/>
        <v>-160</v>
      </c>
      <c r="M6" s="6">
        <f t="shared" ref="M6:M22" si="5">SUM(D6:K6)/8</f>
        <v>15</v>
      </c>
      <c r="N6" s="5">
        <f t="shared" ref="N6:N21" si="6">(M6-M5)/(B6-B5)</f>
        <v>5.6250000000000001E-2</v>
      </c>
      <c r="O6" s="5"/>
    </row>
    <row r="7" spans="1:15" x14ac:dyDescent="0.25">
      <c r="A7">
        <v>3</v>
      </c>
      <c r="B7">
        <v>400</v>
      </c>
      <c r="D7" s="7">
        <v>300</v>
      </c>
      <c r="E7" s="7">
        <f t="shared" si="0"/>
        <v>150</v>
      </c>
      <c r="F7" s="7">
        <f t="shared" si="1"/>
        <v>-300</v>
      </c>
      <c r="G7" s="7">
        <f t="shared" si="0"/>
        <v>-150</v>
      </c>
      <c r="H7" s="7">
        <f t="shared" si="2"/>
        <v>700</v>
      </c>
      <c r="I7" s="7">
        <f t="shared" ref="I7:K7" si="7">H7-0.5*H7</f>
        <v>350</v>
      </c>
      <c r="J7" s="7">
        <f t="shared" si="4"/>
        <v>-560</v>
      </c>
      <c r="K7" s="7">
        <f t="shared" si="7"/>
        <v>-280</v>
      </c>
      <c r="M7" s="6">
        <f t="shared" si="5"/>
        <v>26.25</v>
      </c>
      <c r="N7" s="5">
        <f t="shared" si="6"/>
        <v>5.6250000000000001E-2</v>
      </c>
      <c r="O7" s="5"/>
    </row>
    <row r="8" spans="1:15" x14ac:dyDescent="0.25">
      <c r="A8">
        <v>4</v>
      </c>
      <c r="B8">
        <v>600</v>
      </c>
      <c r="D8" s="7">
        <v>400</v>
      </c>
      <c r="E8" s="7">
        <f t="shared" si="0"/>
        <v>200</v>
      </c>
      <c r="F8" s="7">
        <f t="shared" si="1"/>
        <v>-400</v>
      </c>
      <c r="G8" s="7">
        <f t="shared" si="0"/>
        <v>-200</v>
      </c>
      <c r="H8" s="7">
        <f t="shared" si="2"/>
        <v>1000</v>
      </c>
      <c r="I8" s="7">
        <f t="shared" ref="I8:K8" si="8">H8-0.5*H8</f>
        <v>500</v>
      </c>
      <c r="J8" s="7">
        <f t="shared" si="4"/>
        <v>-800</v>
      </c>
      <c r="K8" s="7">
        <f t="shared" si="8"/>
        <v>-400</v>
      </c>
      <c r="M8" s="6">
        <f t="shared" si="5"/>
        <v>37.5</v>
      </c>
      <c r="N8" s="5">
        <f t="shared" si="6"/>
        <v>5.6250000000000001E-2</v>
      </c>
      <c r="O8" s="5"/>
    </row>
    <row r="9" spans="1:15" x14ac:dyDescent="0.25">
      <c r="A9">
        <v>5</v>
      </c>
      <c r="B9">
        <v>800</v>
      </c>
      <c r="D9" s="7">
        <v>500</v>
      </c>
      <c r="E9" s="7">
        <f t="shared" si="0"/>
        <v>250</v>
      </c>
      <c r="F9" s="7">
        <f t="shared" si="1"/>
        <v>-500</v>
      </c>
      <c r="G9" s="7">
        <f t="shared" si="0"/>
        <v>-250</v>
      </c>
      <c r="H9" s="7">
        <f t="shared" si="2"/>
        <v>1300</v>
      </c>
      <c r="I9" s="7">
        <f t="shared" ref="I9:K9" si="9">H9-0.5*H9</f>
        <v>650</v>
      </c>
      <c r="J9" s="7">
        <f t="shared" si="4"/>
        <v>-1040</v>
      </c>
      <c r="K9" s="7">
        <f t="shared" si="9"/>
        <v>-520</v>
      </c>
      <c r="M9" s="6">
        <f t="shared" si="5"/>
        <v>48.75</v>
      </c>
      <c r="N9" s="5">
        <f t="shared" si="6"/>
        <v>5.6250000000000001E-2</v>
      </c>
      <c r="O9" s="5"/>
    </row>
    <row r="10" spans="1:15" x14ac:dyDescent="0.25">
      <c r="A10">
        <v>6</v>
      </c>
      <c r="B10">
        <v>1000</v>
      </c>
      <c r="D10" s="7">
        <v>600</v>
      </c>
      <c r="E10" s="7">
        <f t="shared" si="0"/>
        <v>300</v>
      </c>
      <c r="F10" s="7">
        <f t="shared" si="1"/>
        <v>-600</v>
      </c>
      <c r="G10" s="7">
        <f t="shared" si="0"/>
        <v>-300</v>
      </c>
      <c r="H10" s="7">
        <f t="shared" si="2"/>
        <v>1600</v>
      </c>
      <c r="I10" s="7">
        <f t="shared" ref="I10:K10" si="10">H10-0.5*H10</f>
        <v>800</v>
      </c>
      <c r="J10" s="7">
        <f t="shared" si="4"/>
        <v>-1280</v>
      </c>
      <c r="K10" s="7">
        <f t="shared" si="10"/>
        <v>-640</v>
      </c>
      <c r="M10" s="6">
        <f t="shared" si="5"/>
        <v>60</v>
      </c>
      <c r="N10" s="5">
        <f t="shared" si="6"/>
        <v>5.6250000000000001E-2</v>
      </c>
      <c r="O10" s="5"/>
    </row>
    <row r="11" spans="1:15" x14ac:dyDescent="0.25">
      <c r="A11">
        <v>7</v>
      </c>
      <c r="B11">
        <v>1200</v>
      </c>
      <c r="D11" s="7">
        <v>750</v>
      </c>
      <c r="E11" s="7">
        <f t="shared" si="0"/>
        <v>375</v>
      </c>
      <c r="F11" s="7">
        <f t="shared" si="1"/>
        <v>-750</v>
      </c>
      <c r="G11" s="7">
        <f t="shared" si="0"/>
        <v>-375</v>
      </c>
      <c r="H11" s="7">
        <f t="shared" si="2"/>
        <v>1950</v>
      </c>
      <c r="I11" s="7">
        <f t="shared" ref="I11:K11" si="11">H11-0.5*H11</f>
        <v>975</v>
      </c>
      <c r="J11" s="7">
        <f t="shared" si="4"/>
        <v>-1560</v>
      </c>
      <c r="K11" s="7">
        <f t="shared" si="11"/>
        <v>-780</v>
      </c>
      <c r="M11" s="6">
        <f t="shared" si="5"/>
        <v>73.125</v>
      </c>
      <c r="N11" s="5">
        <f t="shared" si="6"/>
        <v>6.5625000000000003E-2</v>
      </c>
      <c r="O11" s="5"/>
    </row>
    <row r="12" spans="1:15" x14ac:dyDescent="0.25">
      <c r="A12">
        <v>8</v>
      </c>
      <c r="B12">
        <v>1400</v>
      </c>
      <c r="D12" s="7">
        <v>800</v>
      </c>
      <c r="E12" s="7">
        <f t="shared" si="0"/>
        <v>400</v>
      </c>
      <c r="F12" s="7">
        <f t="shared" si="1"/>
        <v>-800</v>
      </c>
      <c r="G12" s="7">
        <f t="shared" si="0"/>
        <v>-400</v>
      </c>
      <c r="H12" s="7">
        <f t="shared" si="2"/>
        <v>2200</v>
      </c>
      <c r="I12" s="7">
        <f t="shared" ref="I12:K12" si="12">H12-0.5*H12</f>
        <v>1100</v>
      </c>
      <c r="J12" s="7">
        <f t="shared" si="4"/>
        <v>-1760</v>
      </c>
      <c r="K12" s="7">
        <f t="shared" si="12"/>
        <v>-880</v>
      </c>
      <c r="M12" s="6">
        <f t="shared" si="5"/>
        <v>82.5</v>
      </c>
      <c r="N12" s="5">
        <f t="shared" si="6"/>
        <v>4.6875E-2</v>
      </c>
      <c r="O12" s="5"/>
    </row>
    <row r="13" spans="1:15" x14ac:dyDescent="0.25">
      <c r="A13">
        <v>9</v>
      </c>
      <c r="B13">
        <v>1600</v>
      </c>
      <c r="D13" s="7">
        <v>950</v>
      </c>
      <c r="E13" s="7">
        <f t="shared" si="0"/>
        <v>475</v>
      </c>
      <c r="F13" s="7">
        <f t="shared" si="1"/>
        <v>-950</v>
      </c>
      <c r="G13" s="7">
        <f t="shared" si="0"/>
        <v>-475</v>
      </c>
      <c r="H13" s="7">
        <f t="shared" si="2"/>
        <v>2550</v>
      </c>
      <c r="I13" s="7">
        <f t="shared" ref="I13:K13" si="13">H13-0.5*H13</f>
        <v>1275</v>
      </c>
      <c r="J13" s="7">
        <f t="shared" si="4"/>
        <v>-2040</v>
      </c>
      <c r="K13" s="7">
        <f t="shared" si="13"/>
        <v>-1020</v>
      </c>
      <c r="M13" s="6">
        <f t="shared" si="5"/>
        <v>95.625</v>
      </c>
      <c r="N13" s="5">
        <f t="shared" si="6"/>
        <v>6.5625000000000003E-2</v>
      </c>
      <c r="O13" s="5"/>
    </row>
    <row r="14" spans="1:15" x14ac:dyDescent="0.25">
      <c r="A14">
        <v>10</v>
      </c>
      <c r="B14">
        <v>1800</v>
      </c>
      <c r="D14" s="7">
        <v>1100</v>
      </c>
      <c r="E14" s="7">
        <f t="shared" si="0"/>
        <v>550</v>
      </c>
      <c r="F14" s="7">
        <f t="shared" si="1"/>
        <v>-1100</v>
      </c>
      <c r="G14" s="7">
        <f t="shared" si="0"/>
        <v>-550</v>
      </c>
      <c r="H14" s="7">
        <f t="shared" si="2"/>
        <v>2900</v>
      </c>
      <c r="I14" s="7">
        <f t="shared" ref="I14:K14" si="14">H14-0.5*H14</f>
        <v>1450</v>
      </c>
      <c r="J14" s="7">
        <f t="shared" si="4"/>
        <v>-2320</v>
      </c>
      <c r="K14" s="7">
        <f t="shared" si="14"/>
        <v>-1160</v>
      </c>
      <c r="M14" s="6">
        <f t="shared" si="5"/>
        <v>108.75</v>
      </c>
      <c r="N14" s="5">
        <f t="shared" si="6"/>
        <v>6.5625000000000003E-2</v>
      </c>
      <c r="O14" s="5"/>
    </row>
    <row r="15" spans="1:15" x14ac:dyDescent="0.25">
      <c r="A15">
        <v>11</v>
      </c>
      <c r="B15">
        <v>2000</v>
      </c>
      <c r="D15" s="7">
        <v>1300</v>
      </c>
      <c r="E15" s="7">
        <f t="shared" si="0"/>
        <v>650</v>
      </c>
      <c r="F15" s="7">
        <f t="shared" si="1"/>
        <v>-1300</v>
      </c>
      <c r="G15" s="7">
        <f t="shared" si="0"/>
        <v>-650</v>
      </c>
      <c r="H15" s="7">
        <f t="shared" si="2"/>
        <v>3300</v>
      </c>
      <c r="I15" s="7">
        <f t="shared" ref="I15:K15" si="15">H15-0.5*H15</f>
        <v>1650</v>
      </c>
      <c r="J15" s="7">
        <f t="shared" si="4"/>
        <v>-2640</v>
      </c>
      <c r="K15" s="7">
        <f t="shared" si="15"/>
        <v>-1320</v>
      </c>
      <c r="M15" s="6">
        <f t="shared" si="5"/>
        <v>123.75</v>
      </c>
      <c r="N15" s="5">
        <f t="shared" si="6"/>
        <v>7.4999999999999997E-2</v>
      </c>
      <c r="O15" s="5"/>
    </row>
    <row r="16" spans="1:15" x14ac:dyDescent="0.25">
      <c r="A16">
        <v>12</v>
      </c>
      <c r="B16">
        <v>2200</v>
      </c>
      <c r="D16" s="7">
        <v>1500</v>
      </c>
      <c r="E16" s="7">
        <f t="shared" si="0"/>
        <v>750</v>
      </c>
      <c r="F16" s="7">
        <f t="shared" si="1"/>
        <v>-1500</v>
      </c>
      <c r="G16" s="7">
        <f t="shared" si="0"/>
        <v>-750</v>
      </c>
      <c r="H16" s="7">
        <f t="shared" si="2"/>
        <v>3700</v>
      </c>
      <c r="I16" s="7">
        <f t="shared" ref="I16:K16" si="16">H16-0.5*H16</f>
        <v>1850</v>
      </c>
      <c r="J16" s="7">
        <f t="shared" si="4"/>
        <v>-2960</v>
      </c>
      <c r="K16" s="7">
        <f t="shared" si="16"/>
        <v>-1480</v>
      </c>
      <c r="M16" s="6">
        <f t="shared" si="5"/>
        <v>138.75</v>
      </c>
      <c r="N16" s="5">
        <f t="shared" si="6"/>
        <v>7.4999999999999997E-2</v>
      </c>
      <c r="O16" s="5"/>
    </row>
    <row r="17" spans="1:15" x14ac:dyDescent="0.25">
      <c r="A17">
        <v>13</v>
      </c>
      <c r="B17">
        <v>2400</v>
      </c>
      <c r="D17" s="7">
        <v>1700</v>
      </c>
      <c r="E17" s="7">
        <f t="shared" si="0"/>
        <v>850</v>
      </c>
      <c r="F17" s="7">
        <f t="shared" si="1"/>
        <v>-1700</v>
      </c>
      <c r="G17" s="7">
        <f t="shared" si="0"/>
        <v>-850</v>
      </c>
      <c r="H17" s="7">
        <f t="shared" si="2"/>
        <v>4100</v>
      </c>
      <c r="I17" s="7">
        <f t="shared" ref="I17:K17" si="17">H17-0.5*H17</f>
        <v>2050</v>
      </c>
      <c r="J17" s="7">
        <f t="shared" si="4"/>
        <v>-3280</v>
      </c>
      <c r="K17" s="7">
        <f t="shared" si="17"/>
        <v>-1640</v>
      </c>
      <c r="M17" s="6">
        <f t="shared" si="5"/>
        <v>153.75</v>
      </c>
      <c r="N17" s="5">
        <f t="shared" si="6"/>
        <v>7.4999999999999997E-2</v>
      </c>
      <c r="O17" s="5"/>
    </row>
    <row r="18" spans="1:15" x14ac:dyDescent="0.25">
      <c r="A18">
        <v>14</v>
      </c>
      <c r="B18">
        <v>2600</v>
      </c>
      <c r="D18" s="7">
        <v>2000</v>
      </c>
      <c r="E18" s="7">
        <f t="shared" si="0"/>
        <v>1000</v>
      </c>
      <c r="F18" s="7">
        <f t="shared" si="1"/>
        <v>-2000</v>
      </c>
      <c r="G18" s="7">
        <f t="shared" si="0"/>
        <v>-1000</v>
      </c>
      <c r="H18" s="7">
        <f t="shared" si="2"/>
        <v>4600</v>
      </c>
      <c r="I18" s="7">
        <f t="shared" ref="I18:K18" si="18">H18-0.5*H18</f>
        <v>2300</v>
      </c>
      <c r="J18" s="7">
        <f t="shared" si="4"/>
        <v>-3680</v>
      </c>
      <c r="K18" s="7">
        <f t="shared" si="18"/>
        <v>-1840</v>
      </c>
      <c r="M18" s="6">
        <f t="shared" si="5"/>
        <v>172.5</v>
      </c>
      <c r="N18" s="5">
        <f t="shared" si="6"/>
        <v>9.375E-2</v>
      </c>
      <c r="O18" s="5"/>
    </row>
    <row r="19" spans="1:15" x14ac:dyDescent="0.25">
      <c r="A19">
        <v>15</v>
      </c>
      <c r="B19">
        <v>2800</v>
      </c>
      <c r="D19" s="7">
        <v>2450</v>
      </c>
      <c r="E19" s="7">
        <f t="shared" si="0"/>
        <v>1225</v>
      </c>
      <c r="F19" s="7">
        <f t="shared" si="1"/>
        <v>-2450</v>
      </c>
      <c r="G19" s="7">
        <f t="shared" si="0"/>
        <v>-1225</v>
      </c>
      <c r="H19" s="7">
        <f t="shared" si="2"/>
        <v>5250</v>
      </c>
      <c r="I19" s="7">
        <f t="shared" ref="I19:K19" si="19">H19-0.5*H19</f>
        <v>2625</v>
      </c>
      <c r="J19" s="7">
        <f t="shared" si="4"/>
        <v>-4200</v>
      </c>
      <c r="K19" s="7">
        <f t="shared" si="19"/>
        <v>-2100</v>
      </c>
      <c r="M19" s="6">
        <f t="shared" si="5"/>
        <v>196.875</v>
      </c>
      <c r="N19" s="5">
        <f t="shared" si="6"/>
        <v>0.121875</v>
      </c>
      <c r="O19" s="5"/>
    </row>
    <row r="20" spans="1:15" x14ac:dyDescent="0.25">
      <c r="A20">
        <v>16</v>
      </c>
      <c r="B20">
        <v>3000</v>
      </c>
      <c r="D20" s="7">
        <v>3200</v>
      </c>
      <c r="E20" s="7">
        <f t="shared" si="0"/>
        <v>1600</v>
      </c>
      <c r="F20" s="7">
        <f t="shared" si="1"/>
        <v>-3200</v>
      </c>
      <c r="G20" s="7">
        <f t="shared" si="0"/>
        <v>-1600</v>
      </c>
      <c r="H20" s="7">
        <f t="shared" si="2"/>
        <v>6200</v>
      </c>
      <c r="I20" s="7">
        <f t="shared" ref="I20:K20" si="20">H20-0.5*H20</f>
        <v>3100</v>
      </c>
      <c r="J20" s="7">
        <f t="shared" si="4"/>
        <v>-4960</v>
      </c>
      <c r="K20" s="7">
        <f t="shared" si="20"/>
        <v>-2480</v>
      </c>
      <c r="M20" s="6">
        <f t="shared" si="5"/>
        <v>232.5</v>
      </c>
      <c r="N20" s="5">
        <f t="shared" si="6"/>
        <v>0.17812500000000001</v>
      </c>
      <c r="O20" s="5"/>
    </row>
    <row r="21" spans="1:15" x14ac:dyDescent="0.25">
      <c r="A21">
        <v>17</v>
      </c>
      <c r="B21">
        <v>3200</v>
      </c>
      <c r="D21" s="7">
        <v>4200</v>
      </c>
      <c r="E21" s="7">
        <f t="shared" si="0"/>
        <v>2100</v>
      </c>
      <c r="F21" s="7">
        <f t="shared" si="1"/>
        <v>-4200</v>
      </c>
      <c r="G21" s="7">
        <f t="shared" si="0"/>
        <v>-2100</v>
      </c>
      <c r="H21" s="7">
        <f t="shared" si="2"/>
        <v>7400</v>
      </c>
      <c r="I21" s="7">
        <f t="shared" ref="I21:K21" si="21">H21-0.5*H21</f>
        <v>3700</v>
      </c>
      <c r="J21" s="7">
        <f t="shared" si="4"/>
        <v>-5920</v>
      </c>
      <c r="K21" s="7">
        <f t="shared" si="21"/>
        <v>-2960</v>
      </c>
      <c r="M21" s="6">
        <f t="shared" si="5"/>
        <v>277.5</v>
      </c>
      <c r="N21" s="5">
        <f t="shared" si="6"/>
        <v>0.22500000000000001</v>
      </c>
      <c r="O21" s="5"/>
    </row>
    <row r="22" spans="1:15" x14ac:dyDescent="0.25">
      <c r="A22">
        <v>18</v>
      </c>
      <c r="B22">
        <v>3300</v>
      </c>
      <c r="D22" s="7">
        <v>5900</v>
      </c>
      <c r="E22" s="7">
        <f t="shared" si="0"/>
        <v>2950</v>
      </c>
      <c r="F22" s="7">
        <f t="shared" si="1"/>
        <v>-5900</v>
      </c>
      <c r="G22" s="7">
        <f t="shared" si="0"/>
        <v>-2950</v>
      </c>
      <c r="H22" s="7">
        <f>D22+B22</f>
        <v>9200</v>
      </c>
      <c r="I22" s="7">
        <f t="shared" ref="I22:K23" si="22">H22-0.5*H22</f>
        <v>4600</v>
      </c>
      <c r="J22" s="7">
        <f t="shared" si="4"/>
        <v>-7360</v>
      </c>
      <c r="K22" s="7">
        <f t="shared" si="22"/>
        <v>-3680</v>
      </c>
      <c r="M22" s="6">
        <f t="shared" si="5"/>
        <v>345</v>
      </c>
      <c r="N22" s="5">
        <f>(M22-M21)/(B23-B21)</f>
        <v>0.33750000000000002</v>
      </c>
      <c r="O22" s="5"/>
    </row>
    <row r="23" spans="1:15" x14ac:dyDescent="0.25">
      <c r="A23">
        <v>19</v>
      </c>
      <c r="B23">
        <v>3400</v>
      </c>
      <c r="D23" s="7">
        <v>7900</v>
      </c>
      <c r="E23" s="7">
        <f t="shared" si="0"/>
        <v>3950</v>
      </c>
      <c r="F23" s="7">
        <f t="shared" si="1"/>
        <v>-7900</v>
      </c>
      <c r="G23" s="7">
        <f t="shared" si="0"/>
        <v>-3950</v>
      </c>
      <c r="H23" s="7">
        <f>D23+B23</f>
        <v>11300</v>
      </c>
      <c r="I23" s="7">
        <f t="shared" si="22"/>
        <v>5650</v>
      </c>
      <c r="J23" s="7">
        <f t="shared" si="4"/>
        <v>-9040</v>
      </c>
      <c r="K23" s="7">
        <f t="shared" si="22"/>
        <v>-4520</v>
      </c>
      <c r="M23" s="6">
        <f t="shared" ref="M23" si="23">SUM(D23:K23)/8</f>
        <v>423.75</v>
      </c>
      <c r="N23" s="5">
        <f>(M23-M22)/(B24-B22)</f>
        <v>0.39374999999999999</v>
      </c>
      <c r="O23" s="5"/>
    </row>
    <row r="24" spans="1:15" x14ac:dyDescent="0.25">
      <c r="A24">
        <v>20</v>
      </c>
      <c r="B24">
        <v>3500</v>
      </c>
      <c r="D24" s="7"/>
      <c r="E24" s="7"/>
      <c r="F24" s="7"/>
      <c r="G24" s="7"/>
      <c r="H24" s="7"/>
      <c r="I24" s="7"/>
      <c r="J24" s="7"/>
      <c r="K24" s="7"/>
      <c r="M24" s="6"/>
      <c r="N24" s="5"/>
      <c r="O24" s="5"/>
    </row>
    <row r="25" spans="1:15" x14ac:dyDescent="0.25">
      <c r="A25">
        <v>21</v>
      </c>
      <c r="B25">
        <v>3600</v>
      </c>
      <c r="D25" s="7"/>
      <c r="E25" s="7"/>
      <c r="F25" s="7"/>
      <c r="G25" s="7"/>
      <c r="H25" s="7"/>
      <c r="I25" s="7"/>
      <c r="J25" s="7"/>
      <c r="K25" s="7"/>
      <c r="M25" s="6"/>
      <c r="N25" s="5"/>
      <c r="O25" s="5"/>
    </row>
    <row r="26" spans="1:15" x14ac:dyDescent="0.25">
      <c r="A26">
        <v>22</v>
      </c>
      <c r="B26">
        <v>3700</v>
      </c>
      <c r="D26" s="7"/>
      <c r="E26" s="7"/>
      <c r="F26" s="7"/>
      <c r="G26" s="7"/>
      <c r="H26" s="7"/>
      <c r="I26" s="7"/>
      <c r="J26" s="7"/>
      <c r="K26" s="7"/>
      <c r="M26" s="6"/>
      <c r="N26" s="5"/>
      <c r="O26" s="5"/>
    </row>
    <row r="27" spans="1:15" x14ac:dyDescent="0.25">
      <c r="A27">
        <v>23</v>
      </c>
      <c r="B27">
        <v>3800</v>
      </c>
      <c r="D27" s="7"/>
      <c r="E27" s="7"/>
      <c r="F27" s="7"/>
      <c r="G27" s="7"/>
      <c r="H27" s="7"/>
      <c r="I27" s="7"/>
      <c r="J27" s="7"/>
      <c r="K27" s="7"/>
      <c r="M27" s="6"/>
      <c r="N27" s="5"/>
      <c r="O27" s="5"/>
    </row>
    <row r="28" spans="1:15" x14ac:dyDescent="0.25">
      <c r="A28">
        <v>24</v>
      </c>
      <c r="B28">
        <v>3900</v>
      </c>
      <c r="D28" s="7"/>
      <c r="E28" s="7"/>
      <c r="F28" s="7"/>
      <c r="G28" s="7"/>
      <c r="H28" s="7"/>
      <c r="I28" s="7"/>
      <c r="J28" s="7"/>
      <c r="K28" s="7"/>
      <c r="M28" s="6"/>
      <c r="N28" s="5"/>
      <c r="O28" s="5"/>
    </row>
    <row r="29" spans="1:15" x14ac:dyDescent="0.25">
      <c r="A29">
        <v>25</v>
      </c>
      <c r="B29">
        <v>4000</v>
      </c>
      <c r="D29" s="7"/>
      <c r="E29" s="7"/>
      <c r="F29" s="7"/>
      <c r="G29" s="7"/>
      <c r="H29" s="7"/>
      <c r="I29" s="7"/>
      <c r="J29" s="7"/>
      <c r="K29" s="7"/>
      <c r="M29" s="6"/>
      <c r="N29" s="5"/>
      <c r="O29" s="5"/>
    </row>
    <row r="31" spans="1:15" s="2" customFormat="1" x14ac:dyDescent="0.25"/>
    <row r="33" spans="1:13" ht="56.45" customHeight="1" x14ac:dyDescent="0.25">
      <c r="D33" s="3" t="s">
        <v>19</v>
      </c>
      <c r="E33" s="3" t="s">
        <v>18</v>
      </c>
      <c r="F33" s="3" t="s">
        <v>12</v>
      </c>
      <c r="G33" s="3" t="s">
        <v>13</v>
      </c>
      <c r="H33" s="3" t="s">
        <v>14</v>
      </c>
      <c r="I33" s="3" t="s">
        <v>15</v>
      </c>
      <c r="J33" s="3" t="s">
        <v>16</v>
      </c>
      <c r="K33" s="3" t="s">
        <v>17</v>
      </c>
      <c r="L33" s="3"/>
      <c r="M33" s="3"/>
    </row>
    <row r="34" spans="1:13" x14ac:dyDescent="0.25">
      <c r="A34">
        <v>1</v>
      </c>
      <c r="B34">
        <v>0</v>
      </c>
      <c r="D34" s="4">
        <f>1/(D5-$M$5)</f>
        <v>1.038961038961039E-2</v>
      </c>
      <c r="E34" s="4">
        <f t="shared" ref="E34:K34" si="24">1/(E5-$M$5)</f>
        <v>2.1621621621621623E-2</v>
      </c>
      <c r="F34" s="4">
        <f t="shared" si="24"/>
        <v>-9.6385542168674707E-3</v>
      </c>
      <c r="G34" s="4">
        <f t="shared" si="24"/>
        <v>-1.8604651162790697E-2</v>
      </c>
      <c r="H34" s="4">
        <f t="shared" si="24"/>
        <v>1.038961038961039E-2</v>
      </c>
      <c r="I34" s="4">
        <f t="shared" si="24"/>
        <v>2.1621621621621623E-2</v>
      </c>
      <c r="J34" s="4">
        <f t="shared" si="24"/>
        <v>-1.1940298507462687E-2</v>
      </c>
      <c r="K34" s="4">
        <f t="shared" si="24"/>
        <v>-2.2857142857142857E-2</v>
      </c>
    </row>
    <row r="35" spans="1:13" x14ac:dyDescent="0.25">
      <c r="A35">
        <v>2</v>
      </c>
      <c r="B35">
        <v>200</v>
      </c>
      <c r="D35" s="4">
        <f t="shared" ref="D35:K35" si="25">1/(D6-$M$5)</f>
        <v>5.0955414012738851E-3</v>
      </c>
      <c r="E35" s="4">
        <f t="shared" si="25"/>
        <v>1.038961038961039E-2</v>
      </c>
      <c r="F35" s="4">
        <f t="shared" si="25"/>
        <v>-4.9079754601226997E-3</v>
      </c>
      <c r="G35" s="4">
        <f t="shared" si="25"/>
        <v>-9.6385542168674707E-3</v>
      </c>
      <c r="H35" s="4">
        <f t="shared" si="25"/>
        <v>2.523659305993691E-3</v>
      </c>
      <c r="I35" s="4">
        <f t="shared" si="25"/>
        <v>5.0955414012738851E-3</v>
      </c>
      <c r="J35" s="4">
        <f t="shared" si="25"/>
        <v>-3.0888030888030888E-3</v>
      </c>
      <c r="K35" s="4">
        <f t="shared" si="25"/>
        <v>-6.1068702290076335E-3</v>
      </c>
    </row>
    <row r="36" spans="1:13" x14ac:dyDescent="0.25">
      <c r="A36">
        <v>3</v>
      </c>
      <c r="B36">
        <v>400</v>
      </c>
      <c r="D36" s="4">
        <f t="shared" ref="D36:K36" si="26">1/(D7-$M$5)</f>
        <v>3.3755274261603376E-3</v>
      </c>
      <c r="E36" s="4">
        <f t="shared" si="26"/>
        <v>6.8376068376068376E-3</v>
      </c>
      <c r="F36" s="4">
        <f t="shared" si="26"/>
        <v>-3.2921810699588477E-3</v>
      </c>
      <c r="G36" s="4">
        <f t="shared" si="26"/>
        <v>-6.5040650406504065E-3</v>
      </c>
      <c r="H36" s="4">
        <f t="shared" si="26"/>
        <v>1.436265709156194E-3</v>
      </c>
      <c r="I36" s="4">
        <f t="shared" si="26"/>
        <v>2.8880866425992778E-3</v>
      </c>
      <c r="J36" s="4">
        <f t="shared" si="26"/>
        <v>-1.7738359201773836E-3</v>
      </c>
      <c r="K36" s="4">
        <f t="shared" si="26"/>
        <v>-3.524229074889868E-3</v>
      </c>
    </row>
    <row r="37" spans="1:13" x14ac:dyDescent="0.25">
      <c r="A37">
        <v>4</v>
      </c>
      <c r="B37">
        <v>600</v>
      </c>
      <c r="D37" s="4">
        <f t="shared" ref="D37:K37" si="27">1/(D8-$M$5)</f>
        <v>2.523659305993691E-3</v>
      </c>
      <c r="E37" s="4">
        <f t="shared" si="27"/>
        <v>5.0955414012738851E-3</v>
      </c>
      <c r="F37" s="4">
        <f t="shared" si="27"/>
        <v>-2.4767801857585141E-3</v>
      </c>
      <c r="G37" s="4">
        <f t="shared" si="27"/>
        <v>-4.9079754601226997E-3</v>
      </c>
      <c r="H37" s="4">
        <f t="shared" si="27"/>
        <v>1.0037641154328732E-3</v>
      </c>
      <c r="I37" s="4">
        <f t="shared" si="27"/>
        <v>2.0151133501259445E-3</v>
      </c>
      <c r="J37" s="4">
        <f t="shared" si="27"/>
        <v>-1.244167962674961E-3</v>
      </c>
      <c r="K37" s="4">
        <f t="shared" si="27"/>
        <v>-2.4767801857585141E-3</v>
      </c>
    </row>
    <row r="38" spans="1:13" x14ac:dyDescent="0.25">
      <c r="A38">
        <v>5</v>
      </c>
      <c r="B38">
        <v>800</v>
      </c>
      <c r="D38" s="4">
        <f t="shared" ref="D38:K38" si="28">1/(D9-$M$5)</f>
        <v>2.0151133501259445E-3</v>
      </c>
      <c r="E38" s="4">
        <f t="shared" si="28"/>
        <v>4.0609137055837565E-3</v>
      </c>
      <c r="F38" s="4">
        <f t="shared" si="28"/>
        <v>-1.9851116625310174E-3</v>
      </c>
      <c r="G38" s="4">
        <f t="shared" si="28"/>
        <v>-3.9408866995073889E-3</v>
      </c>
      <c r="H38" s="4">
        <f t="shared" si="28"/>
        <v>7.7145612343297977E-4</v>
      </c>
      <c r="I38" s="4">
        <f t="shared" si="28"/>
        <v>1.5473887814313346E-3</v>
      </c>
      <c r="J38" s="4">
        <f t="shared" si="28"/>
        <v>-9.5808383233532933E-4</v>
      </c>
      <c r="K38" s="4">
        <f t="shared" si="28"/>
        <v>-1.9093078758949881E-3</v>
      </c>
    </row>
    <row r="39" spans="1:13" x14ac:dyDescent="0.25">
      <c r="A39">
        <v>6</v>
      </c>
      <c r="B39">
        <v>1000</v>
      </c>
      <c r="D39" s="4">
        <f t="shared" ref="D39:K39" si="29">1/(D10-$M$5)</f>
        <v>1.6771488469601676E-3</v>
      </c>
      <c r="E39" s="4">
        <f t="shared" si="29"/>
        <v>3.3755274261603376E-3</v>
      </c>
      <c r="F39" s="4">
        <f t="shared" si="29"/>
        <v>-1.6563146997929607E-3</v>
      </c>
      <c r="G39" s="4">
        <f t="shared" si="29"/>
        <v>-3.2921810699588477E-3</v>
      </c>
      <c r="H39" s="4">
        <f t="shared" si="29"/>
        <v>6.2646828504306969E-4</v>
      </c>
      <c r="I39" s="4">
        <f t="shared" si="29"/>
        <v>1.2558869701726845E-3</v>
      </c>
      <c r="J39" s="4">
        <f t="shared" si="29"/>
        <v>-7.7896786757546252E-4</v>
      </c>
      <c r="K39" s="4">
        <f t="shared" si="29"/>
        <v>-1.5533980582524273E-3</v>
      </c>
    </row>
    <row r="40" spans="1:13" x14ac:dyDescent="0.25">
      <c r="A40">
        <v>7</v>
      </c>
      <c r="B40">
        <v>1200</v>
      </c>
      <c r="D40" s="4">
        <f t="shared" ref="D40:K40" si="30">1/(D11-$M$5)</f>
        <v>1.340033500837521E-3</v>
      </c>
      <c r="E40" s="4">
        <f t="shared" si="30"/>
        <v>2.6936026936026937E-3</v>
      </c>
      <c r="F40" s="4">
        <f t="shared" si="30"/>
        <v>-1.3266998341625207E-3</v>
      </c>
      <c r="G40" s="4">
        <f t="shared" si="30"/>
        <v>-2.6402640264026403E-3</v>
      </c>
      <c r="H40" s="4">
        <f t="shared" si="30"/>
        <v>5.1380860629415544E-4</v>
      </c>
      <c r="I40" s="4">
        <f t="shared" si="30"/>
        <v>1.0296010296010295E-3</v>
      </c>
      <c r="J40" s="4">
        <f t="shared" si="30"/>
        <v>-6.3948840927258198E-4</v>
      </c>
      <c r="K40" s="4">
        <f t="shared" si="30"/>
        <v>-1.2759170653907496E-3</v>
      </c>
    </row>
    <row r="41" spans="1:13" x14ac:dyDescent="0.25">
      <c r="A41">
        <v>8</v>
      </c>
      <c r="B41">
        <v>1400</v>
      </c>
      <c r="D41" s="4">
        <f t="shared" ref="D41:K41" si="31">1/(D12-$M$5)</f>
        <v>1.2558869701726845E-3</v>
      </c>
      <c r="E41" s="4">
        <f t="shared" si="31"/>
        <v>2.523659305993691E-3</v>
      </c>
      <c r="F41" s="4">
        <f t="shared" si="31"/>
        <v>-1.244167962674961E-3</v>
      </c>
      <c r="G41" s="4">
        <f t="shared" si="31"/>
        <v>-2.4767801857585141E-3</v>
      </c>
      <c r="H41" s="4">
        <f t="shared" si="31"/>
        <v>4.5532157085941948E-4</v>
      </c>
      <c r="I41" s="4">
        <f t="shared" si="31"/>
        <v>9.122006841505131E-4</v>
      </c>
      <c r="J41" s="4">
        <f t="shared" si="31"/>
        <v>-5.669737774627923E-4</v>
      </c>
      <c r="K41" s="4">
        <f t="shared" si="31"/>
        <v>-1.1315417256011315E-3</v>
      </c>
    </row>
    <row r="42" spans="1:13" x14ac:dyDescent="0.25">
      <c r="A42">
        <v>9</v>
      </c>
      <c r="B42">
        <v>1600</v>
      </c>
      <c r="D42" s="4">
        <f t="shared" ref="D42:K42" si="32">1/(D13-$M$5)</f>
        <v>1.0568031704095112E-3</v>
      </c>
      <c r="E42" s="4">
        <f t="shared" si="32"/>
        <v>2.1220159151193632E-3</v>
      </c>
      <c r="F42" s="4">
        <f t="shared" si="32"/>
        <v>-1.0484927916120576E-3</v>
      </c>
      <c r="G42" s="4">
        <f t="shared" si="32"/>
        <v>-2.0887728459530026E-3</v>
      </c>
      <c r="H42" s="4">
        <f t="shared" si="32"/>
        <v>3.9273441335297007E-4</v>
      </c>
      <c r="I42" s="4">
        <f t="shared" si="32"/>
        <v>7.866273352999017E-4</v>
      </c>
      <c r="J42" s="4">
        <f t="shared" si="32"/>
        <v>-4.8929663608562695E-4</v>
      </c>
      <c r="K42" s="4">
        <f t="shared" si="32"/>
        <v>-9.768009768009768E-4</v>
      </c>
    </row>
    <row r="43" spans="1:13" x14ac:dyDescent="0.25">
      <c r="A43">
        <v>10</v>
      </c>
      <c r="B43">
        <v>1800</v>
      </c>
      <c r="D43" s="4">
        <f t="shared" ref="D43:K43" si="33">1/(D14-$M$5)</f>
        <v>9.122006841505131E-4</v>
      </c>
      <c r="E43" s="4">
        <f t="shared" si="33"/>
        <v>1.8306636155606408E-3</v>
      </c>
      <c r="F43" s="4">
        <f t="shared" si="33"/>
        <v>-9.0600226500566253E-4</v>
      </c>
      <c r="G43" s="4">
        <f t="shared" si="33"/>
        <v>-1.8058690744920992E-3</v>
      </c>
      <c r="H43" s="4">
        <f t="shared" si="33"/>
        <v>3.4527406128614588E-4</v>
      </c>
      <c r="I43" s="4">
        <f t="shared" si="33"/>
        <v>6.9144338807260153E-4</v>
      </c>
      <c r="J43" s="4">
        <f t="shared" si="33"/>
        <v>-4.3033889187735344E-4</v>
      </c>
      <c r="K43" s="4">
        <f t="shared" si="33"/>
        <v>-8.5929108485499465E-4</v>
      </c>
    </row>
    <row r="44" spans="1:13" x14ac:dyDescent="0.25">
      <c r="A44">
        <v>11</v>
      </c>
      <c r="B44">
        <v>2000</v>
      </c>
      <c r="D44" s="4">
        <f t="shared" ref="D44:K44" si="34">1/(D15-$M$5)</f>
        <v>7.7145612343297977E-4</v>
      </c>
      <c r="E44" s="4">
        <f t="shared" si="34"/>
        <v>1.5473887814313346E-3</v>
      </c>
      <c r="F44" s="4">
        <f t="shared" si="34"/>
        <v>-7.6701821668264617E-4</v>
      </c>
      <c r="G44" s="4">
        <f t="shared" si="34"/>
        <v>-1.5296367112810707E-3</v>
      </c>
      <c r="H44" s="4">
        <f t="shared" si="34"/>
        <v>3.0337504740235113E-4</v>
      </c>
      <c r="I44" s="4">
        <f t="shared" si="34"/>
        <v>6.0744115413819289E-4</v>
      </c>
      <c r="J44" s="4">
        <f t="shared" si="34"/>
        <v>-3.7825059101654848E-4</v>
      </c>
      <c r="K44" s="4">
        <f t="shared" si="34"/>
        <v>-7.5542965061378654E-4</v>
      </c>
    </row>
    <row r="45" spans="1:13" x14ac:dyDescent="0.25">
      <c r="A45">
        <v>12</v>
      </c>
      <c r="B45">
        <v>2200</v>
      </c>
      <c r="D45" s="4">
        <f t="shared" ref="D45:K45" si="35">1/(D16-$M$5)</f>
        <v>6.6833751044277363E-4</v>
      </c>
      <c r="E45" s="4">
        <f t="shared" si="35"/>
        <v>1.340033500837521E-3</v>
      </c>
      <c r="F45" s="4">
        <f t="shared" si="35"/>
        <v>-6.6500415627597672E-4</v>
      </c>
      <c r="G45" s="4">
        <f t="shared" si="35"/>
        <v>-1.3266998341625207E-3</v>
      </c>
      <c r="H45" s="4">
        <f t="shared" si="35"/>
        <v>2.7054447074737912E-4</v>
      </c>
      <c r="I45" s="4">
        <f t="shared" si="35"/>
        <v>5.4163845633039946E-4</v>
      </c>
      <c r="J45" s="4">
        <f t="shared" si="35"/>
        <v>-3.3741037536904261E-4</v>
      </c>
      <c r="K45" s="4">
        <f t="shared" si="35"/>
        <v>-6.7396798652064028E-4</v>
      </c>
    </row>
    <row r="46" spans="1:13" x14ac:dyDescent="0.25">
      <c r="A46">
        <v>13</v>
      </c>
      <c r="B46">
        <v>2400</v>
      </c>
      <c r="D46" s="4">
        <f t="shared" ref="D46:K46" si="36">1/(D17-$M$5)</f>
        <v>5.8953574060427417E-4</v>
      </c>
      <c r="E46" s="4">
        <f t="shared" si="36"/>
        <v>1.1816838995568684E-3</v>
      </c>
      <c r="F46" s="4">
        <f t="shared" si="36"/>
        <v>-5.8694057226705795E-4</v>
      </c>
      <c r="G46" s="4">
        <f t="shared" si="36"/>
        <v>-1.171303074670571E-3</v>
      </c>
      <c r="H46" s="4">
        <f t="shared" si="36"/>
        <v>2.4412572474824534E-4</v>
      </c>
      <c r="I46" s="4">
        <f t="shared" si="36"/>
        <v>4.8869883934025656E-4</v>
      </c>
      <c r="J46" s="4">
        <f t="shared" si="36"/>
        <v>-3.0452988199467071E-4</v>
      </c>
      <c r="K46" s="4">
        <f t="shared" si="36"/>
        <v>-6.0836501901140685E-4</v>
      </c>
    </row>
    <row r="47" spans="1:13" x14ac:dyDescent="0.25">
      <c r="A47">
        <v>14</v>
      </c>
      <c r="B47">
        <v>2600</v>
      </c>
      <c r="D47" s="4">
        <f t="shared" ref="D47:K47" si="37">1/(D18-$M$5)</f>
        <v>5.0093926111458985E-4</v>
      </c>
      <c r="E47" s="4">
        <f t="shared" si="37"/>
        <v>1.0037641154328732E-3</v>
      </c>
      <c r="F47" s="4">
        <f t="shared" si="37"/>
        <v>-4.9906425452276985E-4</v>
      </c>
      <c r="G47" s="4">
        <f t="shared" si="37"/>
        <v>-9.9626400996264005E-4</v>
      </c>
      <c r="H47" s="4">
        <f t="shared" si="37"/>
        <v>2.1756867011150395E-4</v>
      </c>
      <c r="I47" s="4">
        <f t="shared" si="37"/>
        <v>4.3549265106151335E-4</v>
      </c>
      <c r="J47" s="4">
        <f t="shared" si="37"/>
        <v>-2.7146250424160164E-4</v>
      </c>
      <c r="K47" s="4">
        <f t="shared" si="37"/>
        <v>-5.423728813559322E-4</v>
      </c>
    </row>
    <row r="48" spans="1:13" x14ac:dyDescent="0.25">
      <c r="A48">
        <v>15</v>
      </c>
      <c r="B48">
        <v>2800</v>
      </c>
      <c r="D48" s="4">
        <f t="shared" ref="D48:K48" si="38">1/(D19-$M$5)</f>
        <v>4.0878896269800713E-4</v>
      </c>
      <c r="E48" s="4">
        <f t="shared" si="38"/>
        <v>8.1883316274309107E-4</v>
      </c>
      <c r="F48" s="4">
        <f t="shared" si="38"/>
        <v>-4.0753948038716251E-4</v>
      </c>
      <c r="G48" s="4">
        <f t="shared" si="38"/>
        <v>-8.1383519837232958E-4</v>
      </c>
      <c r="H48" s="4">
        <f t="shared" si="38"/>
        <v>1.9061234214915417E-4</v>
      </c>
      <c r="I48" s="4">
        <f t="shared" si="38"/>
        <v>3.8149737720553169E-4</v>
      </c>
      <c r="J48" s="4">
        <f t="shared" si="38"/>
        <v>-2.3788284269997027E-4</v>
      </c>
      <c r="K48" s="4">
        <f t="shared" si="38"/>
        <v>-4.7534165181224003E-4</v>
      </c>
    </row>
    <row r="49" spans="1:11" x14ac:dyDescent="0.25">
      <c r="A49">
        <v>16</v>
      </c>
      <c r="B49">
        <v>3000</v>
      </c>
      <c r="D49" s="4">
        <f t="shared" ref="D49:K49" si="39">1/(D20-$M$5)</f>
        <v>3.128666405944466E-4</v>
      </c>
      <c r="E49" s="4">
        <f t="shared" si="39"/>
        <v>6.2646828504306969E-4</v>
      </c>
      <c r="F49" s="4">
        <f t="shared" si="39"/>
        <v>-3.1213421771361687E-4</v>
      </c>
      <c r="G49" s="4">
        <f t="shared" si="39"/>
        <v>-6.2353858144972721E-4</v>
      </c>
      <c r="H49" s="4">
        <f t="shared" si="39"/>
        <v>1.6138793625176519E-4</v>
      </c>
      <c r="I49" s="4">
        <f t="shared" si="39"/>
        <v>3.2297133629390393E-4</v>
      </c>
      <c r="J49" s="4">
        <f t="shared" si="39"/>
        <v>-2.0146058927222361E-4</v>
      </c>
      <c r="K49" s="4">
        <f t="shared" si="39"/>
        <v>-4.0261701056869655E-4</v>
      </c>
    </row>
    <row r="50" spans="1:11" x14ac:dyDescent="0.25">
      <c r="A50">
        <v>17</v>
      </c>
      <c r="B50">
        <v>3200</v>
      </c>
      <c r="D50" s="4">
        <f t="shared" ref="D50:K50" si="40">1/(D21-$M$5)</f>
        <v>2.3830801310694073E-4</v>
      </c>
      <c r="E50" s="4">
        <f t="shared" si="40"/>
        <v>4.7704233750745379E-4</v>
      </c>
      <c r="F50" s="4">
        <f t="shared" si="40"/>
        <v>-2.3788284269997027E-4</v>
      </c>
      <c r="G50" s="4">
        <f t="shared" si="40"/>
        <v>-4.7534165181224003E-4</v>
      </c>
      <c r="H50" s="4">
        <f t="shared" si="40"/>
        <v>1.3520365049856346E-4</v>
      </c>
      <c r="I50" s="4">
        <f t="shared" si="40"/>
        <v>2.7054447074737912E-4</v>
      </c>
      <c r="J50" s="4">
        <f t="shared" si="40"/>
        <v>-1.6881198565098121E-4</v>
      </c>
      <c r="K50" s="4">
        <f t="shared" si="40"/>
        <v>-3.3741037536904261E-4</v>
      </c>
    </row>
    <row r="51" spans="1:11" x14ac:dyDescent="0.25">
      <c r="A51">
        <v>18</v>
      </c>
      <c r="B51">
        <v>3300</v>
      </c>
      <c r="D51" s="4">
        <f t="shared" ref="D51:K51" si="41">1/(D22-$M$5)</f>
        <v>1.6959932160271358E-4</v>
      </c>
      <c r="E51" s="4">
        <f t="shared" si="41"/>
        <v>3.3941450997030124E-4</v>
      </c>
      <c r="F51" s="4">
        <f t="shared" si="41"/>
        <v>-1.693838661867457E-4</v>
      </c>
      <c r="G51" s="4">
        <f t="shared" si="41"/>
        <v>-3.3855268726195513E-4</v>
      </c>
      <c r="H51" s="4">
        <f t="shared" si="41"/>
        <v>1.087399755335055E-4</v>
      </c>
      <c r="I51" s="4">
        <f t="shared" si="41"/>
        <v>2.1756867011150395E-4</v>
      </c>
      <c r="J51" s="4">
        <f t="shared" si="41"/>
        <v>-1.3580037345102699E-4</v>
      </c>
      <c r="K51" s="4">
        <f t="shared" si="41"/>
        <v>-2.7146250424160164E-4</v>
      </c>
    </row>
    <row r="52" spans="1:11" x14ac:dyDescent="0.25">
      <c r="A52">
        <v>19</v>
      </c>
      <c r="B52">
        <v>3400</v>
      </c>
      <c r="D52" s="4">
        <f t="shared" ref="D52:K52" si="42">1/(D23-$M$5)</f>
        <v>1.2664239354123793E-4</v>
      </c>
      <c r="E52" s="4">
        <f t="shared" si="42"/>
        <v>2.5340513145391194E-4</v>
      </c>
      <c r="F52" s="4">
        <f t="shared" si="42"/>
        <v>-1.2652222046496915E-4</v>
      </c>
      <c r="G52" s="4">
        <f t="shared" si="42"/>
        <v>-2.5292443882390134E-4</v>
      </c>
      <c r="H52" s="4">
        <f t="shared" si="42"/>
        <v>8.8524952971118733E-5</v>
      </c>
      <c r="I52" s="4">
        <f t="shared" si="42"/>
        <v>1.7710870046491034E-4</v>
      </c>
      <c r="J52" s="4">
        <f t="shared" si="42"/>
        <v>-1.10573600552868E-4</v>
      </c>
      <c r="K52" s="4">
        <f t="shared" si="42"/>
        <v>-2.2105554020447637E-4</v>
      </c>
    </row>
    <row r="53" spans="1:11" x14ac:dyDescent="0.25">
      <c r="A53">
        <v>20</v>
      </c>
      <c r="B53">
        <v>3500</v>
      </c>
    </row>
    <row r="54" spans="1:11" x14ac:dyDescent="0.25">
      <c r="A54">
        <v>21</v>
      </c>
      <c r="B54">
        <v>3600</v>
      </c>
    </row>
    <row r="55" spans="1:11" x14ac:dyDescent="0.25">
      <c r="A55">
        <v>22</v>
      </c>
      <c r="B55">
        <v>3700</v>
      </c>
    </row>
    <row r="56" spans="1:11" x14ac:dyDescent="0.25">
      <c r="A56">
        <v>23</v>
      </c>
      <c r="B56">
        <v>3800</v>
      </c>
    </row>
    <row r="57" spans="1:11" x14ac:dyDescent="0.25">
      <c r="A57">
        <v>24</v>
      </c>
      <c r="B57">
        <v>3900</v>
      </c>
    </row>
    <row r="58" spans="1:11" x14ac:dyDescent="0.25">
      <c r="A58">
        <v>25</v>
      </c>
      <c r="B58">
        <v>4000</v>
      </c>
    </row>
  </sheetData>
  <pageMargins left="0.7" right="0.7" top="0.75" bottom="0.75" header="0.3" footer="0.3"/>
  <pageSetup paperSize="17" scale="3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Jon Erickson</cp:lastModifiedBy>
  <cp:lastPrinted>2016-03-31T19:50:11Z</cp:lastPrinted>
  <dcterms:created xsi:type="dcterms:W3CDTF">2015-09-01T23:09:56Z</dcterms:created>
  <dcterms:modified xsi:type="dcterms:W3CDTF">2020-02-21T16:45:53Z</dcterms:modified>
</cp:coreProperties>
</file>