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418_CompositePressureCases\"/>
    </mc:Choice>
  </mc:AlternateContent>
  <bookViews>
    <workbookView xWindow="960" yWindow="330" windowWidth="25680" windowHeight="11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Sheet1!$A$1:$AX$111</definedName>
  </definedNames>
  <calcPr calcId="162913"/>
</workbook>
</file>

<file path=xl/calcChain.xml><?xml version="1.0" encoding="utf-8"?>
<calcChain xmlns="http://schemas.openxmlformats.org/spreadsheetml/2006/main">
  <c r="C89" i="1" l="1"/>
  <c r="C94" i="1" l="1"/>
  <c r="C95" i="1"/>
  <c r="C79" i="1" l="1"/>
  <c r="C84" i="1"/>
  <c r="C86" i="1"/>
  <c r="C88" i="1"/>
  <c r="C90" i="1"/>
  <c r="C91" i="1"/>
  <c r="C92" i="1"/>
  <c r="C9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8" i="1"/>
  <c r="M86" i="1"/>
  <c r="M84" i="1"/>
  <c r="M79" i="1"/>
  <c r="M74" i="1"/>
  <c r="M38" i="1" l="1"/>
  <c r="N38" i="1"/>
  <c r="B60" i="1" l="1"/>
  <c r="B48" i="1" l="1"/>
  <c r="B50" i="1"/>
  <c r="B52" i="1"/>
  <c r="B54" i="1"/>
  <c r="B55" i="1"/>
  <c r="B56" i="1"/>
  <c r="B57" i="1"/>
  <c r="B58" i="1"/>
  <c r="B59" i="1"/>
  <c r="B43" i="1" l="1"/>
  <c r="M33" i="1" l="1"/>
  <c r="M32" i="1"/>
  <c r="M31" i="1"/>
  <c r="M10" i="1" l="1"/>
  <c r="M15" i="1"/>
  <c r="M17" i="1"/>
  <c r="M19" i="1"/>
  <c r="M21" i="1"/>
  <c r="M22" i="1"/>
  <c r="M23" i="1"/>
  <c r="M24" i="1"/>
  <c r="M25" i="1"/>
  <c r="M26" i="1"/>
  <c r="M29" i="1"/>
  <c r="M30" i="1"/>
  <c r="M5" i="1"/>
  <c r="I56" i="1" l="1"/>
  <c r="K56" i="1"/>
  <c r="J56" i="1"/>
  <c r="E56" i="1"/>
  <c r="D56" i="1"/>
  <c r="H56" i="1"/>
  <c r="F56" i="1"/>
  <c r="G56" i="1"/>
  <c r="I58" i="1"/>
  <c r="E58" i="1"/>
  <c r="D58" i="1"/>
  <c r="F58" i="1"/>
  <c r="H58" i="1"/>
  <c r="J58" i="1"/>
  <c r="G58" i="1"/>
  <c r="K58" i="1"/>
  <c r="F50" i="1"/>
  <c r="H50" i="1"/>
  <c r="K50" i="1"/>
  <c r="G50" i="1"/>
  <c r="I50" i="1"/>
  <c r="J50" i="1"/>
  <c r="E50" i="1"/>
  <c r="D50" i="1"/>
  <c r="F57" i="1"/>
  <c r="H57" i="1"/>
  <c r="D57" i="1"/>
  <c r="I57" i="1"/>
  <c r="J57" i="1"/>
  <c r="E57" i="1"/>
  <c r="G57" i="1"/>
  <c r="K57" i="1"/>
  <c r="J54" i="1"/>
  <c r="E54" i="1"/>
  <c r="I54" i="1"/>
  <c r="D54" i="1"/>
  <c r="F54" i="1"/>
  <c r="G54" i="1"/>
  <c r="K54" i="1"/>
  <c r="H54" i="1"/>
  <c r="G43" i="1"/>
  <c r="E43" i="1"/>
  <c r="K43" i="1"/>
  <c r="I43" i="1"/>
  <c r="D43" i="1"/>
  <c r="F43" i="1"/>
  <c r="H43" i="1"/>
  <c r="J43" i="1"/>
  <c r="G59" i="1"/>
  <c r="K59" i="1"/>
  <c r="I59" i="1"/>
  <c r="D59" i="1"/>
  <c r="F59" i="1"/>
  <c r="J59" i="1"/>
  <c r="H59" i="1"/>
  <c r="E59" i="1"/>
  <c r="I55" i="1"/>
  <c r="F55" i="1"/>
  <c r="E55" i="1"/>
  <c r="D55" i="1"/>
  <c r="J55" i="1"/>
  <c r="G55" i="1"/>
  <c r="H55" i="1"/>
  <c r="K55" i="1"/>
  <c r="D52" i="1"/>
  <c r="F52" i="1"/>
  <c r="K52" i="1"/>
  <c r="H52" i="1"/>
  <c r="I52" i="1"/>
  <c r="J52" i="1"/>
  <c r="E52" i="1"/>
  <c r="G52" i="1"/>
  <c r="K48" i="1"/>
  <c r="F48" i="1"/>
  <c r="J48" i="1"/>
  <c r="H48" i="1"/>
  <c r="E48" i="1"/>
  <c r="G48" i="1"/>
  <c r="I48" i="1"/>
  <c r="D48" i="1"/>
  <c r="M27" i="1"/>
  <c r="M28" i="1"/>
</calcChain>
</file>

<file path=xl/sharedStrings.xml><?xml version="1.0" encoding="utf-8"?>
<sst xmlns="http://schemas.openxmlformats.org/spreadsheetml/2006/main" count="45" uniqueCount="33">
  <si>
    <t>Item No.</t>
  </si>
  <si>
    <t>Average Hoop Strain</t>
  </si>
  <si>
    <t>Micro Strain 225 deg.     S1-6</t>
  </si>
  <si>
    <t>Micro Strain 270 deg.    S1-7</t>
  </si>
  <si>
    <t>Pressure (psi.)</t>
  </si>
  <si>
    <t>1/Bending Strain         90 deg.</t>
  </si>
  <si>
    <t>1/Bending Strain         135 deg.</t>
  </si>
  <si>
    <t>1/Bending Strain         180 deg.</t>
  </si>
  <si>
    <t>1/Bending Strain         225 deg.</t>
  </si>
  <si>
    <t>1/Bending Strain         270 deg.</t>
  </si>
  <si>
    <t>1/Bending Strain         315 deg.</t>
  </si>
  <si>
    <t>1/Bending Strain         45 deg.</t>
  </si>
  <si>
    <t>1/Bending Strain           0 deg.</t>
  </si>
  <si>
    <t>Micro Strain 135 deg.    S1-4</t>
  </si>
  <si>
    <t>Micro Strain 45 deg.       S1-2</t>
  </si>
  <si>
    <t>Micro Strain 00 deg.       S1-1</t>
  </si>
  <si>
    <t>Average</t>
  </si>
  <si>
    <t>Sum</t>
  </si>
  <si>
    <t>Node #2339</t>
  </si>
  <si>
    <t>Micro Strain 180 deg.    S1-5</t>
  </si>
  <si>
    <t>Node #2328</t>
  </si>
  <si>
    <t>Node #5714</t>
  </si>
  <si>
    <t>Node #1365</t>
  </si>
  <si>
    <t>Node #1376</t>
  </si>
  <si>
    <t>Node #3291</t>
  </si>
  <si>
    <t>Node #424</t>
  </si>
  <si>
    <t>Node #413</t>
  </si>
  <si>
    <t>Micro Strain 90 deg.     S1-3</t>
  </si>
  <si>
    <t>Micro Strain 315 deg.     S1-8</t>
  </si>
  <si>
    <t>End Force</t>
  </si>
  <si>
    <t>FEA E2 Hoop Strain at Sensor Points</t>
  </si>
  <si>
    <t>FEA (in/in) Average Hoop Strain Guided/Fixed</t>
  </si>
  <si>
    <t>Test10_7x21.0L1 Strain Gauge Pressure Test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</si>
</sst>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0" fontId="1" fillId="0" borderId="0" xfId="0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" fontId="0" fillId="0" borderId="0" xfId="0" applyNumberFormat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76440238976456E-2"/>
          <c:y val="4.4565748394789786E-2"/>
          <c:w val="0.68990941578921849"/>
          <c:h val="0.92932340670738733"/>
        </c:manualLayout>
      </c:layout>
      <c:lineChart>
        <c:grouping val="standard"/>
        <c:varyColors val="0"/>
        <c:ser>
          <c:idx val="0"/>
          <c:order val="0"/>
          <c:tx>
            <c:v>0 deg. S1-1</c:v>
          </c:tx>
          <c:cat>
            <c:numRef>
              <c:f>Sheet1!$B$5:$B$35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</c:numCache>
            </c:numRef>
          </c:cat>
          <c:val>
            <c:numRef>
              <c:f>Sheet1!$D$5:$D$27</c:f>
              <c:numCache>
                <c:formatCode>General</c:formatCode>
                <c:ptCount val="23"/>
                <c:pt idx="0">
                  <c:v>0</c:v>
                </c:pt>
                <c:pt idx="5">
                  <c:v>-245</c:v>
                </c:pt>
                <c:pt idx="10">
                  <c:v>-472</c:v>
                </c:pt>
                <c:pt idx="12">
                  <c:v>-565</c:v>
                </c:pt>
                <c:pt idx="14">
                  <c:v>-653</c:v>
                </c:pt>
                <c:pt idx="16">
                  <c:v>-733</c:v>
                </c:pt>
                <c:pt idx="17">
                  <c:v>-768</c:v>
                </c:pt>
                <c:pt idx="18">
                  <c:v>-812</c:v>
                </c:pt>
                <c:pt idx="19">
                  <c:v>-858</c:v>
                </c:pt>
                <c:pt idx="20">
                  <c:v>-925</c:v>
                </c:pt>
                <c:pt idx="21">
                  <c:v>-1146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75-4329-AB66-12F67FA7E07E}"/>
            </c:ext>
          </c:extLst>
        </c:ser>
        <c:ser>
          <c:idx val="1"/>
          <c:order val="1"/>
          <c:tx>
            <c:v>45 deg. S1-2</c:v>
          </c:tx>
          <c:cat>
            <c:numRef>
              <c:f>Sheet1!$B$5:$B$35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</c:numCache>
            </c:numRef>
          </c:cat>
          <c:val>
            <c:numRef>
              <c:f>Sheet1!$E$5:$E$27</c:f>
              <c:numCache>
                <c:formatCode>General</c:formatCode>
                <c:ptCount val="23"/>
                <c:pt idx="0">
                  <c:v>0</c:v>
                </c:pt>
                <c:pt idx="5">
                  <c:v>-237</c:v>
                </c:pt>
                <c:pt idx="10">
                  <c:v>-476</c:v>
                </c:pt>
                <c:pt idx="12">
                  <c:v>-573</c:v>
                </c:pt>
                <c:pt idx="14">
                  <c:v>-660</c:v>
                </c:pt>
                <c:pt idx="16">
                  <c:v>-743</c:v>
                </c:pt>
                <c:pt idx="17">
                  <c:v>-776</c:v>
                </c:pt>
                <c:pt idx="18">
                  <c:v>-808</c:v>
                </c:pt>
                <c:pt idx="19">
                  <c:v>-834</c:v>
                </c:pt>
                <c:pt idx="20">
                  <c:v>-847</c:v>
                </c:pt>
                <c:pt idx="21">
                  <c:v>-703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75-4329-AB66-12F67FA7E07E}"/>
            </c:ext>
          </c:extLst>
        </c:ser>
        <c:ser>
          <c:idx val="2"/>
          <c:order val="2"/>
          <c:tx>
            <c:v>90 deg. S1-3</c:v>
          </c:tx>
          <c:cat>
            <c:numRef>
              <c:f>Sheet1!$B$5:$B$35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</c:numCache>
            </c:numRef>
          </c:cat>
          <c:val>
            <c:numRef>
              <c:f>Sheet1!$F$5:$F$27</c:f>
              <c:numCache>
                <c:formatCode>General</c:formatCode>
                <c:ptCount val="23"/>
                <c:pt idx="0">
                  <c:v>0</c:v>
                </c:pt>
                <c:pt idx="5">
                  <c:v>-231</c:v>
                </c:pt>
                <c:pt idx="10">
                  <c:v>-454</c:v>
                </c:pt>
                <c:pt idx="12">
                  <c:v>-546</c:v>
                </c:pt>
                <c:pt idx="14">
                  <c:v>-633</c:v>
                </c:pt>
                <c:pt idx="16">
                  <c:v>-719</c:v>
                </c:pt>
                <c:pt idx="17">
                  <c:v>-754</c:v>
                </c:pt>
                <c:pt idx="18">
                  <c:v>-784</c:v>
                </c:pt>
                <c:pt idx="19">
                  <c:v>-792</c:v>
                </c:pt>
                <c:pt idx="20">
                  <c:v>-794</c:v>
                </c:pt>
                <c:pt idx="21">
                  <c:v>-590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75-4329-AB66-12F67FA7E07E}"/>
            </c:ext>
          </c:extLst>
        </c:ser>
        <c:ser>
          <c:idx val="3"/>
          <c:order val="3"/>
          <c:tx>
            <c:v>135 deg. S1-4</c:v>
          </c:tx>
          <c:cat>
            <c:numRef>
              <c:f>Sheet1!$B$5:$B$35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</c:numCache>
            </c:numRef>
          </c:cat>
          <c:val>
            <c:numRef>
              <c:f>Sheet1!$G$5:$G$27</c:f>
              <c:numCache>
                <c:formatCode>General</c:formatCode>
                <c:ptCount val="23"/>
                <c:pt idx="0">
                  <c:v>0</c:v>
                </c:pt>
                <c:pt idx="5">
                  <c:v>-230</c:v>
                </c:pt>
                <c:pt idx="10">
                  <c:v>-431</c:v>
                </c:pt>
                <c:pt idx="12">
                  <c:v>-514</c:v>
                </c:pt>
                <c:pt idx="14">
                  <c:v>-594</c:v>
                </c:pt>
                <c:pt idx="16">
                  <c:v>-674</c:v>
                </c:pt>
                <c:pt idx="17">
                  <c:v>-710</c:v>
                </c:pt>
                <c:pt idx="18">
                  <c:v>-750</c:v>
                </c:pt>
                <c:pt idx="19">
                  <c:v>-777</c:v>
                </c:pt>
                <c:pt idx="20">
                  <c:v>-835</c:v>
                </c:pt>
                <c:pt idx="21">
                  <c:v>-1053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75-4329-AB66-12F67FA7E07E}"/>
            </c:ext>
          </c:extLst>
        </c:ser>
        <c:ser>
          <c:idx val="4"/>
          <c:order val="4"/>
          <c:tx>
            <c:v>180 deg. S1-5</c:v>
          </c:tx>
          <c:cat>
            <c:numRef>
              <c:f>Sheet1!$B$5:$B$35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</c:numCache>
            </c:numRef>
          </c:cat>
          <c:val>
            <c:numRef>
              <c:f>Sheet1!$H$5:$H$27</c:f>
              <c:numCache>
                <c:formatCode>General</c:formatCode>
                <c:ptCount val="23"/>
                <c:pt idx="0">
                  <c:v>0</c:v>
                </c:pt>
                <c:pt idx="5">
                  <c:v>-256</c:v>
                </c:pt>
                <c:pt idx="10">
                  <c:v>-488</c:v>
                </c:pt>
                <c:pt idx="12">
                  <c:v>-583</c:v>
                </c:pt>
                <c:pt idx="14">
                  <c:v>-673</c:v>
                </c:pt>
                <c:pt idx="16">
                  <c:v>-759</c:v>
                </c:pt>
                <c:pt idx="17">
                  <c:v>-797</c:v>
                </c:pt>
                <c:pt idx="18">
                  <c:v>-847</c:v>
                </c:pt>
                <c:pt idx="19">
                  <c:v>-897</c:v>
                </c:pt>
                <c:pt idx="20">
                  <c:v>-972</c:v>
                </c:pt>
                <c:pt idx="21">
                  <c:v>-1250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75-4329-AB66-12F67FA7E07E}"/>
            </c:ext>
          </c:extLst>
        </c:ser>
        <c:ser>
          <c:idx val="5"/>
          <c:order val="5"/>
          <c:tx>
            <c:v>225 deg. S1-6</c:v>
          </c:tx>
          <c:cat>
            <c:numRef>
              <c:f>Sheet1!$B$5:$B$35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</c:numCache>
            </c:numRef>
          </c:cat>
          <c:val>
            <c:numRef>
              <c:f>Sheet1!$I$5:$I$27</c:f>
              <c:numCache>
                <c:formatCode>General</c:formatCode>
                <c:ptCount val="23"/>
                <c:pt idx="0">
                  <c:v>0</c:v>
                </c:pt>
                <c:pt idx="5">
                  <c:v>-216</c:v>
                </c:pt>
                <c:pt idx="10">
                  <c:v>-436</c:v>
                </c:pt>
                <c:pt idx="12">
                  <c:v>-525</c:v>
                </c:pt>
                <c:pt idx="14">
                  <c:v>-604</c:v>
                </c:pt>
                <c:pt idx="16">
                  <c:v>-675</c:v>
                </c:pt>
                <c:pt idx="17">
                  <c:v>-702</c:v>
                </c:pt>
                <c:pt idx="18">
                  <c:v>-729</c:v>
                </c:pt>
                <c:pt idx="19">
                  <c:v>-749</c:v>
                </c:pt>
                <c:pt idx="20">
                  <c:v>-750</c:v>
                </c:pt>
                <c:pt idx="21">
                  <c:v>-574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75-4329-AB66-12F67FA7E07E}"/>
            </c:ext>
          </c:extLst>
        </c:ser>
        <c:ser>
          <c:idx val="6"/>
          <c:order val="6"/>
          <c:tx>
            <c:v>270 deg. S1-7</c:v>
          </c:tx>
          <c:cat>
            <c:numRef>
              <c:f>Sheet1!$B$5:$B$35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</c:numCache>
            </c:numRef>
          </c:cat>
          <c:val>
            <c:numRef>
              <c:f>Sheet1!$J$5:$J$27</c:f>
              <c:numCache>
                <c:formatCode>General</c:formatCode>
                <c:ptCount val="23"/>
                <c:pt idx="0">
                  <c:v>0</c:v>
                </c:pt>
                <c:pt idx="5">
                  <c:v>-221</c:v>
                </c:pt>
                <c:pt idx="10">
                  <c:v>-433</c:v>
                </c:pt>
                <c:pt idx="12">
                  <c:v>-520</c:v>
                </c:pt>
                <c:pt idx="14">
                  <c:v>-602</c:v>
                </c:pt>
                <c:pt idx="16">
                  <c:v>-682</c:v>
                </c:pt>
                <c:pt idx="17">
                  <c:v>-713</c:v>
                </c:pt>
                <c:pt idx="18">
                  <c:v>-739</c:v>
                </c:pt>
                <c:pt idx="19">
                  <c:v>-747</c:v>
                </c:pt>
                <c:pt idx="20">
                  <c:v>-742</c:v>
                </c:pt>
                <c:pt idx="21">
                  <c:v>-530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75-4329-AB66-12F67FA7E07E}"/>
            </c:ext>
          </c:extLst>
        </c:ser>
        <c:ser>
          <c:idx val="7"/>
          <c:order val="7"/>
          <c:tx>
            <c:v>315 deg. S1-8</c:v>
          </c:tx>
          <c:cat>
            <c:numRef>
              <c:f>Sheet1!$B$5:$B$35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</c:numCache>
            </c:numRef>
          </c:cat>
          <c:val>
            <c:numRef>
              <c:f>Sheet1!$K$5:$K$27</c:f>
              <c:numCache>
                <c:formatCode>General</c:formatCode>
                <c:ptCount val="23"/>
                <c:pt idx="0">
                  <c:v>0</c:v>
                </c:pt>
                <c:pt idx="5">
                  <c:v>-263</c:v>
                </c:pt>
                <c:pt idx="10">
                  <c:v>-498</c:v>
                </c:pt>
                <c:pt idx="12">
                  <c:v>-597</c:v>
                </c:pt>
                <c:pt idx="14">
                  <c:v>-692</c:v>
                </c:pt>
                <c:pt idx="16">
                  <c:v>-791</c:v>
                </c:pt>
                <c:pt idx="17">
                  <c:v>-836</c:v>
                </c:pt>
                <c:pt idx="18">
                  <c:v>-886</c:v>
                </c:pt>
                <c:pt idx="19">
                  <c:v>-925</c:v>
                </c:pt>
                <c:pt idx="20">
                  <c:v>-996</c:v>
                </c:pt>
                <c:pt idx="21">
                  <c:v>-1244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75-4329-AB66-12F67FA7E07E}"/>
            </c:ext>
          </c:extLst>
        </c:ser>
        <c:ser>
          <c:idx val="8"/>
          <c:order val="8"/>
          <c:tx>
            <c:strRef>
              <c:f>Sheet1!$M$4</c:f>
              <c:strCache>
                <c:ptCount val="1"/>
                <c:pt idx="0">
                  <c:v>Average Hoop Strain</c:v>
                </c:pt>
              </c:strCache>
            </c:strRef>
          </c:tx>
          <c:spPr>
            <a:ln>
              <a:prstDash val="dash"/>
            </a:ln>
          </c:spPr>
          <c:cat>
            <c:numRef>
              <c:f>Sheet1!$B$5:$B$35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</c:numCache>
            </c:numRef>
          </c:cat>
          <c:val>
            <c:numRef>
              <c:f>Sheet1!$M$5:$M$26</c:f>
              <c:numCache>
                <c:formatCode>0.0</c:formatCode>
                <c:ptCount val="22"/>
                <c:pt idx="0">
                  <c:v>0</c:v>
                </c:pt>
                <c:pt idx="5">
                  <c:v>-237.375</c:v>
                </c:pt>
                <c:pt idx="10">
                  <c:v>-461</c:v>
                </c:pt>
                <c:pt idx="12">
                  <c:v>-552.875</c:v>
                </c:pt>
                <c:pt idx="14">
                  <c:v>-638.875</c:v>
                </c:pt>
                <c:pt idx="16">
                  <c:v>-722</c:v>
                </c:pt>
                <c:pt idx="17">
                  <c:v>-757</c:v>
                </c:pt>
                <c:pt idx="18">
                  <c:v>-794.375</c:v>
                </c:pt>
                <c:pt idx="19">
                  <c:v>-822.375</c:v>
                </c:pt>
                <c:pt idx="20">
                  <c:v>-857.625</c:v>
                </c:pt>
                <c:pt idx="21">
                  <c:v>-886.25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75-4329-AB66-12F67FA7E07E}"/>
            </c:ext>
          </c:extLst>
        </c:ser>
        <c:ser>
          <c:idx val="9"/>
          <c:order val="9"/>
          <c:tx>
            <c:strRef>
              <c:f>Sheet1!$M$73</c:f>
              <c:strCache>
                <c:ptCount val="1"/>
                <c:pt idx="0">
                  <c:v>FEA (in/in) Average Hoop Strain Guided/Fixed</c:v>
                </c:pt>
              </c:strCache>
            </c:strRef>
          </c:tx>
          <c:cat>
            <c:numRef>
              <c:f>Sheet1!$B$5:$B$35</c:f>
              <c:numCache>
                <c:formatCode>General</c:formatCode>
                <c:ptCount val="3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</c:numCache>
            </c:numRef>
          </c:cat>
          <c:val>
            <c:numRef>
              <c:f>Sheet1!$M$74:$M$95</c:f>
              <c:numCache>
                <c:formatCode>0.0</c:formatCode>
                <c:ptCount val="22"/>
                <c:pt idx="0">
                  <c:v>0</c:v>
                </c:pt>
                <c:pt idx="5">
                  <c:v>-207.91250000000002</c:v>
                </c:pt>
                <c:pt idx="10">
                  <c:v>-411.73750000000001</c:v>
                </c:pt>
                <c:pt idx="12">
                  <c:v>-495.3</c:v>
                </c:pt>
                <c:pt idx="14">
                  <c:v>-574.79999999999995</c:v>
                </c:pt>
                <c:pt idx="16">
                  <c:v>-652.25</c:v>
                </c:pt>
                <c:pt idx="17">
                  <c:v>-695.06250000000011</c:v>
                </c:pt>
                <c:pt idx="18">
                  <c:v>-743.98750000000007</c:v>
                </c:pt>
                <c:pt idx="19">
                  <c:v>-774.5625</c:v>
                </c:pt>
                <c:pt idx="20">
                  <c:v>-819.38749999999993</c:v>
                </c:pt>
                <c:pt idx="21">
                  <c:v>-856.08749999999998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75-4329-AB66-12F67FA7E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730688"/>
        <c:axId val="71732608"/>
      </c:lineChart>
      <c:catAx>
        <c:axId val="7173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1732608"/>
        <c:crosses val="autoZero"/>
        <c:auto val="1"/>
        <c:lblAlgn val="ctr"/>
        <c:lblOffset val="100"/>
        <c:noMultiLvlLbl val="0"/>
      </c:catAx>
      <c:valAx>
        <c:axId val="71732608"/>
        <c:scaling>
          <c:orientation val="minMax"/>
          <c:max val="3000"/>
          <c:min val="-4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MICRO STRAIN</a:t>
                </a:r>
              </a:p>
            </c:rich>
          </c:tx>
          <c:layout>
            <c:manualLayout>
              <c:xMode val="edge"/>
              <c:yMode val="edge"/>
              <c:x val="1.6753214084345686E-2"/>
              <c:y val="0.31262631126457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1730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984642598952105"/>
          <c:y val="8.3682192579000184E-2"/>
          <c:w val="0.15216902009566802"/>
          <c:h val="0.81070141815676944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55311531404925E-2"/>
          <c:y val="3.1227790656290329E-2"/>
          <c:w val="0.6407435503488893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Sheet1!$D$42</c:f>
              <c:strCache>
                <c:ptCount val="1"/>
                <c:pt idx="0">
                  <c:v>1/Bending Strain           0 deg.</c:v>
                </c:pt>
              </c:strCache>
            </c:strRef>
          </c:tx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Sheet1!$D$43:$D$60</c:f>
              <c:numCache>
                <c:formatCode>0.00000</c:formatCode>
                <c:ptCount val="18"/>
                <c:pt idx="0">
                  <c:v>-0.13114754098360656</c:v>
                </c:pt>
                <c:pt idx="5">
                  <c:v>-9.0909090909090912E-2</c:v>
                </c:pt>
                <c:pt idx="7">
                  <c:v>-8.247422680412371E-2</c:v>
                </c:pt>
                <c:pt idx="9">
                  <c:v>-7.0796460176991149E-2</c:v>
                </c:pt>
                <c:pt idx="11">
                  <c:v>-9.0909090909090912E-2</c:v>
                </c:pt>
                <c:pt idx="12">
                  <c:v>-9.0909090909090912E-2</c:v>
                </c:pt>
                <c:pt idx="13">
                  <c:v>-5.6737588652482268E-2</c:v>
                </c:pt>
                <c:pt idx="14">
                  <c:v>-2.8070175438596492E-2</c:v>
                </c:pt>
                <c:pt idx="15">
                  <c:v>-1.4842300556586271E-2</c:v>
                </c:pt>
                <c:pt idx="16">
                  <c:v>-3.8498556304138597E-3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E-413F-B896-F502F457087C}"/>
            </c:ext>
          </c:extLst>
        </c:ser>
        <c:ser>
          <c:idx val="1"/>
          <c:order val="1"/>
          <c:tx>
            <c:strRef>
              <c:f>Sheet1!$E$42</c:f>
              <c:strCache>
                <c:ptCount val="1"/>
                <c:pt idx="0">
                  <c:v>1/Bending Strain         45 deg.</c:v>
                </c:pt>
              </c:strCache>
            </c:strRef>
          </c:tx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Sheet1!$E$43:$E$60</c:f>
              <c:numCache>
                <c:formatCode>0.00000</c:formatCode>
                <c:ptCount val="18"/>
                <c:pt idx="0">
                  <c:v>2.6666666666666665</c:v>
                </c:pt>
                <c:pt idx="5">
                  <c:v>-6.6666666666666666E-2</c:v>
                </c:pt>
                <c:pt idx="7">
                  <c:v>-4.9689440993788817E-2</c:v>
                </c:pt>
                <c:pt idx="9">
                  <c:v>-4.7337278106508875E-2</c:v>
                </c:pt>
                <c:pt idx="11">
                  <c:v>-4.7619047619047616E-2</c:v>
                </c:pt>
                <c:pt idx="12">
                  <c:v>-5.2631578947368418E-2</c:v>
                </c:pt>
                <c:pt idx="13">
                  <c:v>-7.3394495412844041E-2</c:v>
                </c:pt>
                <c:pt idx="14">
                  <c:v>-8.6021505376344093E-2</c:v>
                </c:pt>
                <c:pt idx="15">
                  <c:v>9.4117647058823528E-2</c:v>
                </c:pt>
                <c:pt idx="16">
                  <c:v>5.4570259208731242E-3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1E-413F-B896-F502F457087C}"/>
            </c:ext>
          </c:extLst>
        </c:ser>
        <c:ser>
          <c:idx val="2"/>
          <c:order val="2"/>
          <c:tx>
            <c:strRef>
              <c:f>Sheet1!$F$42</c:f>
              <c:strCache>
                <c:ptCount val="1"/>
                <c:pt idx="0">
                  <c:v>1/Bending Strain         90 deg.</c:v>
                </c:pt>
              </c:strCache>
            </c:strRef>
          </c:tx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Sheet1!$F$43:$F$60</c:f>
              <c:numCache>
                <c:formatCode>0.00000</c:formatCode>
                <c:ptCount val="18"/>
                <c:pt idx="0">
                  <c:v>0.15686274509803921</c:v>
                </c:pt>
                <c:pt idx="5">
                  <c:v>0.14285714285714285</c:v>
                </c:pt>
                <c:pt idx="7">
                  <c:v>0.14545454545454545</c:v>
                </c:pt>
                <c:pt idx="9">
                  <c:v>0.1702127659574468</c:v>
                </c:pt>
                <c:pt idx="11">
                  <c:v>0.33333333333333331</c:v>
                </c:pt>
                <c:pt idx="12">
                  <c:v>0.33333333333333331</c:v>
                </c:pt>
                <c:pt idx="13">
                  <c:v>9.6385542168674704E-2</c:v>
                </c:pt>
                <c:pt idx="14">
                  <c:v>3.292181069958848E-2</c:v>
                </c:pt>
                <c:pt idx="15">
                  <c:v>1.5717092337917484E-2</c:v>
                </c:pt>
                <c:pt idx="16">
                  <c:v>3.3755274261603376E-3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1E-413F-B896-F502F457087C}"/>
            </c:ext>
          </c:extLst>
        </c:ser>
        <c:ser>
          <c:idx val="3"/>
          <c:order val="3"/>
          <c:tx>
            <c:strRef>
              <c:f>Sheet1!$G$42</c:f>
              <c:strCache>
                <c:ptCount val="1"/>
                <c:pt idx="0">
                  <c:v>1/Bending Strain         135 deg.</c:v>
                </c:pt>
              </c:strCache>
            </c:strRef>
          </c:tx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Sheet1!$G$43:$G$60</c:f>
              <c:numCache>
                <c:formatCode>0.00000</c:formatCode>
                <c:ptCount val="18"/>
                <c:pt idx="0">
                  <c:v>0.13559322033898305</c:v>
                </c:pt>
                <c:pt idx="5">
                  <c:v>3.3333333333333333E-2</c:v>
                </c:pt>
                <c:pt idx="7">
                  <c:v>2.5723472668810289E-2</c:v>
                </c:pt>
                <c:pt idx="9">
                  <c:v>2.2284122562674095E-2</c:v>
                </c:pt>
                <c:pt idx="11">
                  <c:v>2.0833333333333332E-2</c:v>
                </c:pt>
                <c:pt idx="12">
                  <c:v>2.1276595744680851E-2</c:v>
                </c:pt>
                <c:pt idx="13">
                  <c:v>2.2535211267605635E-2</c:v>
                </c:pt>
                <c:pt idx="14">
                  <c:v>2.2038567493112948E-2</c:v>
                </c:pt>
                <c:pt idx="15">
                  <c:v>4.4198895027624308E-2</c:v>
                </c:pt>
                <c:pt idx="16">
                  <c:v>-5.9970014992503746E-3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1E-413F-B896-F502F457087C}"/>
            </c:ext>
          </c:extLst>
        </c:ser>
        <c:ser>
          <c:idx val="4"/>
          <c:order val="4"/>
          <c:tx>
            <c:strRef>
              <c:f>Sheet1!$H$42</c:f>
              <c:strCache>
                <c:ptCount val="1"/>
                <c:pt idx="0">
                  <c:v>1/Bending Strain         180 deg.</c:v>
                </c:pt>
              </c:strCache>
            </c:strRef>
          </c:tx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Sheet1!$H$43:$H$60</c:f>
              <c:numCache>
                <c:formatCode>0.00000</c:formatCode>
                <c:ptCount val="18"/>
                <c:pt idx="0">
                  <c:v>-5.3691275167785234E-2</c:v>
                </c:pt>
                <c:pt idx="5">
                  <c:v>-3.7037037037037035E-2</c:v>
                </c:pt>
                <c:pt idx="7">
                  <c:v>-3.3195020746887967E-2</c:v>
                </c:pt>
                <c:pt idx="9">
                  <c:v>-2.9304029304029304E-2</c:v>
                </c:pt>
                <c:pt idx="11">
                  <c:v>-2.7027027027027029E-2</c:v>
                </c:pt>
                <c:pt idx="12">
                  <c:v>-2.5000000000000001E-2</c:v>
                </c:pt>
                <c:pt idx="13">
                  <c:v>-1.9002375296912115E-2</c:v>
                </c:pt>
                <c:pt idx="14">
                  <c:v>-1.340033500837521E-2</c:v>
                </c:pt>
                <c:pt idx="15">
                  <c:v>-8.7431693989071038E-3</c:v>
                </c:pt>
                <c:pt idx="16">
                  <c:v>-2.7491408934707906E-3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1E-413F-B896-F502F457087C}"/>
            </c:ext>
          </c:extLst>
        </c:ser>
        <c:ser>
          <c:idx val="5"/>
          <c:order val="5"/>
          <c:tx>
            <c:strRef>
              <c:f>Sheet1!$I$42</c:f>
              <c:strCache>
                <c:ptCount val="1"/>
                <c:pt idx="0">
                  <c:v>1/Bending Strain         225 deg.</c:v>
                </c:pt>
              </c:strCache>
            </c:strRef>
          </c:tx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Sheet1!$I$43:$I$60</c:f>
              <c:numCache>
                <c:formatCode>0.00000</c:formatCode>
                <c:ptCount val="18"/>
                <c:pt idx="0">
                  <c:v>4.6783625730994149E-2</c:v>
                </c:pt>
                <c:pt idx="5">
                  <c:v>0.04</c:v>
                </c:pt>
                <c:pt idx="7">
                  <c:v>3.5874439461883408E-2</c:v>
                </c:pt>
                <c:pt idx="9">
                  <c:v>2.8673835125448029E-2</c:v>
                </c:pt>
                <c:pt idx="11">
                  <c:v>2.1276595744680851E-2</c:v>
                </c:pt>
                <c:pt idx="12">
                  <c:v>1.8181818181818181E-2</c:v>
                </c:pt>
                <c:pt idx="13">
                  <c:v>1.5296367112810707E-2</c:v>
                </c:pt>
                <c:pt idx="14">
                  <c:v>1.3628620102214651E-2</c:v>
                </c:pt>
                <c:pt idx="15">
                  <c:v>9.2915214866434379E-3</c:v>
                </c:pt>
                <c:pt idx="16">
                  <c:v>3.2025620496397116E-3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1E-413F-B896-F502F457087C}"/>
            </c:ext>
          </c:extLst>
        </c:ser>
        <c:ser>
          <c:idx val="6"/>
          <c:order val="6"/>
          <c:tx>
            <c:strRef>
              <c:f>Sheet1!$J$42</c:f>
              <c:strCache>
                <c:ptCount val="1"/>
                <c:pt idx="0">
                  <c:v>1/Bending Strain         270 deg.</c:v>
                </c:pt>
              </c:strCache>
            </c:strRef>
          </c:tx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Sheet1!$J$43:$J$60</c:f>
              <c:numCache>
                <c:formatCode>0.00000</c:formatCode>
                <c:ptCount val="18"/>
                <c:pt idx="0">
                  <c:v>6.1068702290076333E-2</c:v>
                </c:pt>
                <c:pt idx="5">
                  <c:v>3.5714285714285712E-2</c:v>
                </c:pt>
                <c:pt idx="7">
                  <c:v>3.0418250950570342E-2</c:v>
                </c:pt>
                <c:pt idx="9">
                  <c:v>2.7118644067796609E-2</c:v>
                </c:pt>
                <c:pt idx="11">
                  <c:v>2.5000000000000001E-2</c:v>
                </c:pt>
                <c:pt idx="12">
                  <c:v>2.2727272727272728E-2</c:v>
                </c:pt>
                <c:pt idx="13">
                  <c:v>1.8058690744920992E-2</c:v>
                </c:pt>
                <c:pt idx="14">
                  <c:v>1.3266998341625208E-2</c:v>
                </c:pt>
                <c:pt idx="15">
                  <c:v>8.6486486486486488E-3</c:v>
                </c:pt>
                <c:pt idx="16">
                  <c:v>2.8070175438596489E-3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1E-413F-B896-F502F457087C}"/>
            </c:ext>
          </c:extLst>
        </c:ser>
        <c:ser>
          <c:idx val="7"/>
          <c:order val="7"/>
          <c:tx>
            <c:strRef>
              <c:f>Sheet1!$K$42</c:f>
              <c:strCache>
                <c:ptCount val="1"/>
                <c:pt idx="0">
                  <c:v>1/Bending Strain         315 deg.</c:v>
                </c:pt>
              </c:strCache>
            </c:strRef>
          </c:tx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Sheet1!$K$43:$K$60</c:f>
              <c:numCache>
                <c:formatCode>0.00000</c:formatCode>
                <c:ptCount val="18"/>
                <c:pt idx="0">
                  <c:v>-3.9024390243902439E-2</c:v>
                </c:pt>
                <c:pt idx="5">
                  <c:v>-2.7027027027027029E-2</c:v>
                </c:pt>
                <c:pt idx="7">
                  <c:v>-2.2662889518413599E-2</c:v>
                </c:pt>
                <c:pt idx="9">
                  <c:v>-1.8823529411764704E-2</c:v>
                </c:pt>
                <c:pt idx="11">
                  <c:v>-1.4492753623188406E-2</c:v>
                </c:pt>
                <c:pt idx="12">
                  <c:v>-1.2658227848101266E-2</c:v>
                </c:pt>
                <c:pt idx="13">
                  <c:v>-1.0914051841746248E-2</c:v>
                </c:pt>
                <c:pt idx="14">
                  <c:v>-9.7442143727161992E-3</c:v>
                </c:pt>
                <c:pt idx="15">
                  <c:v>-7.2267389340560069E-3</c:v>
                </c:pt>
                <c:pt idx="16">
                  <c:v>-2.7952480782669461E-3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1E-413F-B896-F502F457087C}"/>
            </c:ext>
          </c:extLst>
        </c:ser>
        <c:ser>
          <c:idx val="8"/>
          <c:order val="8"/>
          <c:tx>
            <c:strRef>
              <c:f>Sheet1!$L$42</c:f>
              <c:strCache>
                <c:ptCount val="1"/>
              </c:strCache>
            </c:strRef>
          </c:tx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Sheet1!$L$43:$L$60</c:f>
              <c:numCache>
                <c:formatCode>General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1E-413F-B896-F502F4570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413952"/>
        <c:axId val="74416128"/>
      </c:lineChart>
      <c:catAx>
        <c:axId val="74413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561948118070305"/>
              <c:y val="0.888292907029332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74416128"/>
        <c:crosses val="autoZero"/>
        <c:auto val="1"/>
        <c:lblAlgn val="ctr"/>
        <c:lblOffset val="100"/>
        <c:noMultiLvlLbl val="0"/>
      </c:catAx>
      <c:valAx>
        <c:axId val="74416128"/>
        <c:scaling>
          <c:orientation val="minMax"/>
          <c:max val="0.1"/>
          <c:min val="-0.1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1.4887091095320402E-2"/>
              <c:y val="0.24681915527243478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74413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009090327123741"/>
          <c:y val="0.34548418634575195"/>
          <c:w val="0.19168945645710292"/>
          <c:h val="0.30465401066160874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Sheet1!$B$10</c:f>
              <c:strCache>
                <c:ptCount val="1"/>
                <c:pt idx="0">
                  <c:v>510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Sheet1!$D$10:$K$10</c:f>
              <c:numCache>
                <c:formatCode>General</c:formatCode>
                <c:ptCount val="8"/>
                <c:pt idx="0">
                  <c:v>-245</c:v>
                </c:pt>
                <c:pt idx="1">
                  <c:v>-237</c:v>
                </c:pt>
                <c:pt idx="2">
                  <c:v>-231</c:v>
                </c:pt>
                <c:pt idx="3">
                  <c:v>-230</c:v>
                </c:pt>
                <c:pt idx="4">
                  <c:v>-256</c:v>
                </c:pt>
                <c:pt idx="5">
                  <c:v>-216</c:v>
                </c:pt>
                <c:pt idx="6">
                  <c:v>-221</c:v>
                </c:pt>
                <c:pt idx="7">
                  <c:v>-263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42-475D-889C-D51DEAAE258D}"/>
            </c:ext>
          </c:extLst>
        </c:ser>
        <c:ser>
          <c:idx val="1"/>
          <c:order val="1"/>
          <c:tx>
            <c:strRef>
              <c:f>Sheet1!$B$15</c:f>
              <c:strCache>
                <c:ptCount val="1"/>
                <c:pt idx="0">
                  <c:v>1010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Sheet1!$D$15:$K$15</c:f>
              <c:numCache>
                <c:formatCode>General</c:formatCode>
                <c:ptCount val="8"/>
                <c:pt idx="0">
                  <c:v>-472</c:v>
                </c:pt>
                <c:pt idx="1">
                  <c:v>-476</c:v>
                </c:pt>
                <c:pt idx="2">
                  <c:v>-454</c:v>
                </c:pt>
                <c:pt idx="3">
                  <c:v>-431</c:v>
                </c:pt>
                <c:pt idx="4">
                  <c:v>-488</c:v>
                </c:pt>
                <c:pt idx="5">
                  <c:v>-436</c:v>
                </c:pt>
                <c:pt idx="6">
                  <c:v>-433</c:v>
                </c:pt>
                <c:pt idx="7">
                  <c:v>-498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2-475D-889C-D51DEAAE258D}"/>
            </c:ext>
          </c:extLst>
        </c:ser>
        <c:ser>
          <c:idx val="2"/>
          <c:order val="2"/>
          <c:tx>
            <c:strRef>
              <c:f>Sheet1!$B$17</c:f>
              <c:strCache>
                <c:ptCount val="1"/>
                <c:pt idx="0">
                  <c:v>1215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Sheet1!$D$17:$K$17</c:f>
              <c:numCache>
                <c:formatCode>General</c:formatCode>
                <c:ptCount val="8"/>
                <c:pt idx="0">
                  <c:v>-565</c:v>
                </c:pt>
                <c:pt idx="1">
                  <c:v>-573</c:v>
                </c:pt>
                <c:pt idx="2">
                  <c:v>-546</c:v>
                </c:pt>
                <c:pt idx="3">
                  <c:v>-514</c:v>
                </c:pt>
                <c:pt idx="4">
                  <c:v>-583</c:v>
                </c:pt>
                <c:pt idx="5">
                  <c:v>-525</c:v>
                </c:pt>
                <c:pt idx="6">
                  <c:v>-520</c:v>
                </c:pt>
                <c:pt idx="7">
                  <c:v>-597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42-475D-889C-D51DEAAE258D}"/>
            </c:ext>
          </c:extLst>
        </c:ser>
        <c:ser>
          <c:idx val="3"/>
          <c:order val="3"/>
          <c:tx>
            <c:strRef>
              <c:f>Sheet1!$B$19</c:f>
              <c:strCache>
                <c:ptCount val="1"/>
                <c:pt idx="0">
                  <c:v>1410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Sheet1!$D$19:$K$19</c:f>
              <c:numCache>
                <c:formatCode>General</c:formatCode>
                <c:ptCount val="8"/>
                <c:pt idx="0">
                  <c:v>-653</c:v>
                </c:pt>
                <c:pt idx="1">
                  <c:v>-660</c:v>
                </c:pt>
                <c:pt idx="2">
                  <c:v>-633</c:v>
                </c:pt>
                <c:pt idx="3">
                  <c:v>-594</c:v>
                </c:pt>
                <c:pt idx="4">
                  <c:v>-673</c:v>
                </c:pt>
                <c:pt idx="5">
                  <c:v>-604</c:v>
                </c:pt>
                <c:pt idx="6">
                  <c:v>-602</c:v>
                </c:pt>
                <c:pt idx="7">
                  <c:v>-692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42-475D-889C-D51DEAAE258D}"/>
            </c:ext>
          </c:extLst>
        </c:ser>
        <c:ser>
          <c:idx val="4"/>
          <c:order val="4"/>
          <c:tx>
            <c:strRef>
              <c:f>Sheet1!$B$21</c:f>
              <c:strCache>
                <c:ptCount val="1"/>
                <c:pt idx="0">
                  <c:v>1600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Sheet1!$D$21:$K$21</c:f>
              <c:numCache>
                <c:formatCode>General</c:formatCode>
                <c:ptCount val="8"/>
                <c:pt idx="0">
                  <c:v>-733</c:v>
                </c:pt>
                <c:pt idx="1">
                  <c:v>-743</c:v>
                </c:pt>
                <c:pt idx="2">
                  <c:v>-719</c:v>
                </c:pt>
                <c:pt idx="3">
                  <c:v>-674</c:v>
                </c:pt>
                <c:pt idx="4">
                  <c:v>-759</c:v>
                </c:pt>
                <c:pt idx="5">
                  <c:v>-675</c:v>
                </c:pt>
                <c:pt idx="6">
                  <c:v>-682</c:v>
                </c:pt>
                <c:pt idx="7">
                  <c:v>-791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42-475D-889C-D51DEAAE258D}"/>
            </c:ext>
          </c:extLst>
        </c:ser>
        <c:ser>
          <c:idx val="5"/>
          <c:order val="5"/>
          <c:tx>
            <c:strRef>
              <c:f>Sheet1!$B$22</c:f>
              <c:strCache>
                <c:ptCount val="1"/>
                <c:pt idx="0">
                  <c:v>1705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Sheet1!$D$22:$K$22</c:f>
              <c:numCache>
                <c:formatCode>General</c:formatCode>
                <c:ptCount val="8"/>
                <c:pt idx="0">
                  <c:v>-768</c:v>
                </c:pt>
                <c:pt idx="1">
                  <c:v>-776</c:v>
                </c:pt>
                <c:pt idx="2">
                  <c:v>-754</c:v>
                </c:pt>
                <c:pt idx="3">
                  <c:v>-710</c:v>
                </c:pt>
                <c:pt idx="4">
                  <c:v>-797</c:v>
                </c:pt>
                <c:pt idx="5">
                  <c:v>-702</c:v>
                </c:pt>
                <c:pt idx="6">
                  <c:v>-713</c:v>
                </c:pt>
                <c:pt idx="7">
                  <c:v>-836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42-475D-889C-D51DEAAE258D}"/>
            </c:ext>
          </c:extLst>
        </c:ser>
        <c:ser>
          <c:idx val="6"/>
          <c:order val="6"/>
          <c:tx>
            <c:strRef>
              <c:f>Sheet1!$B$23</c:f>
              <c:strCache>
                <c:ptCount val="1"/>
                <c:pt idx="0">
                  <c:v>1825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Sheet1!$D$23:$K$23</c:f>
              <c:numCache>
                <c:formatCode>General</c:formatCode>
                <c:ptCount val="8"/>
                <c:pt idx="0">
                  <c:v>-812</c:v>
                </c:pt>
                <c:pt idx="1">
                  <c:v>-808</c:v>
                </c:pt>
                <c:pt idx="2">
                  <c:v>-784</c:v>
                </c:pt>
                <c:pt idx="3">
                  <c:v>-750</c:v>
                </c:pt>
                <c:pt idx="4">
                  <c:v>-847</c:v>
                </c:pt>
                <c:pt idx="5">
                  <c:v>-729</c:v>
                </c:pt>
                <c:pt idx="6">
                  <c:v>-739</c:v>
                </c:pt>
                <c:pt idx="7">
                  <c:v>-886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42-475D-889C-D51DEAAE258D}"/>
            </c:ext>
          </c:extLst>
        </c:ser>
        <c:ser>
          <c:idx val="7"/>
          <c:order val="7"/>
          <c:tx>
            <c:strRef>
              <c:f>Sheet1!$B$24</c:f>
              <c:strCache>
                <c:ptCount val="1"/>
                <c:pt idx="0">
                  <c:v>1900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Sheet1!$D$24:$K$24</c:f>
              <c:numCache>
                <c:formatCode>General</c:formatCode>
                <c:ptCount val="8"/>
                <c:pt idx="0">
                  <c:v>-858</c:v>
                </c:pt>
                <c:pt idx="1">
                  <c:v>-834</c:v>
                </c:pt>
                <c:pt idx="2">
                  <c:v>-792</c:v>
                </c:pt>
                <c:pt idx="3">
                  <c:v>-777</c:v>
                </c:pt>
                <c:pt idx="4">
                  <c:v>-897</c:v>
                </c:pt>
                <c:pt idx="5">
                  <c:v>-749</c:v>
                </c:pt>
                <c:pt idx="6">
                  <c:v>-747</c:v>
                </c:pt>
                <c:pt idx="7">
                  <c:v>-925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42-475D-889C-D51DEAAE258D}"/>
            </c:ext>
          </c:extLst>
        </c:ser>
        <c:ser>
          <c:idx val="8"/>
          <c:order val="8"/>
          <c:tx>
            <c:strRef>
              <c:f>Sheet1!$B$25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Sheet1!$D$25:$K$25</c:f>
              <c:numCache>
                <c:formatCode>General</c:formatCode>
                <c:ptCount val="8"/>
                <c:pt idx="0">
                  <c:v>-925</c:v>
                </c:pt>
                <c:pt idx="1">
                  <c:v>-847</c:v>
                </c:pt>
                <c:pt idx="2">
                  <c:v>-794</c:v>
                </c:pt>
                <c:pt idx="3">
                  <c:v>-835</c:v>
                </c:pt>
                <c:pt idx="4">
                  <c:v>-972</c:v>
                </c:pt>
                <c:pt idx="5">
                  <c:v>-750</c:v>
                </c:pt>
                <c:pt idx="6">
                  <c:v>-742</c:v>
                </c:pt>
                <c:pt idx="7">
                  <c:v>-996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E42-475D-889C-D51DEAAE258D}"/>
            </c:ext>
          </c:extLst>
        </c:ser>
        <c:ser>
          <c:idx val="9"/>
          <c:order val="9"/>
          <c:tx>
            <c:strRef>
              <c:f>Sheet1!$B$26</c:f>
              <c:strCache>
                <c:ptCount val="1"/>
                <c:pt idx="0">
                  <c:v>2100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Sheet1!$D$26:$K$26</c:f>
              <c:numCache>
                <c:formatCode>General</c:formatCode>
                <c:ptCount val="8"/>
                <c:pt idx="0">
                  <c:v>-1146</c:v>
                </c:pt>
                <c:pt idx="1">
                  <c:v>-703</c:v>
                </c:pt>
                <c:pt idx="2">
                  <c:v>-590</c:v>
                </c:pt>
                <c:pt idx="3">
                  <c:v>-1053</c:v>
                </c:pt>
                <c:pt idx="4">
                  <c:v>-1250</c:v>
                </c:pt>
                <c:pt idx="5">
                  <c:v>-574</c:v>
                </c:pt>
                <c:pt idx="6">
                  <c:v>-530</c:v>
                </c:pt>
                <c:pt idx="7">
                  <c:v>-1244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E42-475D-889C-D51DEAAE2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542080"/>
        <c:axId val="74543872"/>
      </c:radarChart>
      <c:catAx>
        <c:axId val="7454208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74543872"/>
        <c:crosses val="autoZero"/>
        <c:auto val="1"/>
        <c:lblAlgn val="ctr"/>
        <c:lblOffset val="100"/>
        <c:noMultiLvlLbl val="0"/>
      </c:catAx>
      <c:valAx>
        <c:axId val="74543872"/>
        <c:scaling>
          <c:orientation val="minMax"/>
          <c:max val="-100"/>
          <c:min val="-16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74542080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2"/>
          <c:order val="0"/>
          <c:tx>
            <c:strRef>
              <c:f>Sheet1!$B$17</c:f>
              <c:strCache>
                <c:ptCount val="1"/>
                <c:pt idx="0">
                  <c:v>1215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Sheet1!$D$17:$K$17</c:f>
              <c:numCache>
                <c:formatCode>General</c:formatCode>
                <c:ptCount val="8"/>
                <c:pt idx="0">
                  <c:v>-565</c:v>
                </c:pt>
                <c:pt idx="1">
                  <c:v>-573</c:v>
                </c:pt>
                <c:pt idx="2">
                  <c:v>-546</c:v>
                </c:pt>
                <c:pt idx="3">
                  <c:v>-514</c:v>
                </c:pt>
                <c:pt idx="4">
                  <c:v>-583</c:v>
                </c:pt>
                <c:pt idx="5">
                  <c:v>-525</c:v>
                </c:pt>
                <c:pt idx="6">
                  <c:v>-520</c:v>
                </c:pt>
                <c:pt idx="7">
                  <c:v>-597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A9-425C-83A9-93D3FA74223F}"/>
            </c:ext>
          </c:extLst>
        </c:ser>
        <c:ser>
          <c:idx val="4"/>
          <c:order val="1"/>
          <c:tx>
            <c:strRef>
              <c:f>Sheet1!$B$21</c:f>
              <c:strCache>
                <c:ptCount val="1"/>
                <c:pt idx="0">
                  <c:v>1600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Sheet1!$D$21:$K$21</c:f>
              <c:numCache>
                <c:formatCode>General</c:formatCode>
                <c:ptCount val="8"/>
                <c:pt idx="0">
                  <c:v>-733</c:v>
                </c:pt>
                <c:pt idx="1">
                  <c:v>-743</c:v>
                </c:pt>
                <c:pt idx="2">
                  <c:v>-719</c:v>
                </c:pt>
                <c:pt idx="3">
                  <c:v>-674</c:v>
                </c:pt>
                <c:pt idx="4">
                  <c:v>-759</c:v>
                </c:pt>
                <c:pt idx="5">
                  <c:v>-675</c:v>
                </c:pt>
                <c:pt idx="6">
                  <c:v>-682</c:v>
                </c:pt>
                <c:pt idx="7">
                  <c:v>-791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A9-425C-83A9-93D3FA74223F}"/>
            </c:ext>
          </c:extLst>
        </c:ser>
        <c:ser>
          <c:idx val="6"/>
          <c:order val="2"/>
          <c:tx>
            <c:strRef>
              <c:f>Sheet1!$B$23</c:f>
              <c:strCache>
                <c:ptCount val="1"/>
                <c:pt idx="0">
                  <c:v>1825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Sheet1!$D$23:$K$23</c:f>
              <c:numCache>
                <c:formatCode>General</c:formatCode>
                <c:ptCount val="8"/>
                <c:pt idx="0">
                  <c:v>-812</c:v>
                </c:pt>
                <c:pt idx="1">
                  <c:v>-808</c:v>
                </c:pt>
                <c:pt idx="2">
                  <c:v>-784</c:v>
                </c:pt>
                <c:pt idx="3">
                  <c:v>-750</c:v>
                </c:pt>
                <c:pt idx="4">
                  <c:v>-847</c:v>
                </c:pt>
                <c:pt idx="5">
                  <c:v>-729</c:v>
                </c:pt>
                <c:pt idx="6">
                  <c:v>-739</c:v>
                </c:pt>
                <c:pt idx="7">
                  <c:v>-886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A9-425C-83A9-93D3FA74223F}"/>
            </c:ext>
          </c:extLst>
        </c:ser>
        <c:ser>
          <c:idx val="7"/>
          <c:order val="3"/>
          <c:tx>
            <c:strRef>
              <c:f>Sheet1!$B$24</c:f>
              <c:strCache>
                <c:ptCount val="1"/>
                <c:pt idx="0">
                  <c:v>1900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Sheet1!$D$24:$K$24</c:f>
              <c:numCache>
                <c:formatCode>General</c:formatCode>
                <c:ptCount val="8"/>
                <c:pt idx="0">
                  <c:v>-858</c:v>
                </c:pt>
                <c:pt idx="1">
                  <c:v>-834</c:v>
                </c:pt>
                <c:pt idx="2">
                  <c:v>-792</c:v>
                </c:pt>
                <c:pt idx="3">
                  <c:v>-777</c:v>
                </c:pt>
                <c:pt idx="4">
                  <c:v>-897</c:v>
                </c:pt>
                <c:pt idx="5">
                  <c:v>-749</c:v>
                </c:pt>
                <c:pt idx="6">
                  <c:v>-747</c:v>
                </c:pt>
                <c:pt idx="7">
                  <c:v>-925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A9-425C-83A9-93D3FA74223F}"/>
            </c:ext>
          </c:extLst>
        </c:ser>
        <c:ser>
          <c:idx val="8"/>
          <c:order val="4"/>
          <c:tx>
            <c:strRef>
              <c:f>Sheet1!$B$25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Sheet1!$D$25:$K$25</c:f>
              <c:numCache>
                <c:formatCode>General</c:formatCode>
                <c:ptCount val="8"/>
                <c:pt idx="0">
                  <c:v>-925</c:v>
                </c:pt>
                <c:pt idx="1">
                  <c:v>-847</c:v>
                </c:pt>
                <c:pt idx="2">
                  <c:v>-794</c:v>
                </c:pt>
                <c:pt idx="3">
                  <c:v>-835</c:v>
                </c:pt>
                <c:pt idx="4">
                  <c:v>-972</c:v>
                </c:pt>
                <c:pt idx="5">
                  <c:v>-750</c:v>
                </c:pt>
                <c:pt idx="6">
                  <c:v>-742</c:v>
                </c:pt>
                <c:pt idx="7">
                  <c:v>-996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A9-425C-83A9-93D3FA74223F}"/>
            </c:ext>
          </c:extLst>
        </c:ser>
        <c:ser>
          <c:idx val="9"/>
          <c:order val="5"/>
          <c:tx>
            <c:strRef>
              <c:f>Sheet1!$B$26</c:f>
              <c:strCache>
                <c:ptCount val="1"/>
                <c:pt idx="0">
                  <c:v>2100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S1-3</c:v>
                </c:pt>
                <c:pt idx="3">
                  <c:v>Micro Strain 135 deg.    S1-4</c:v>
                </c:pt>
                <c:pt idx="4">
                  <c:v>Micro Strain 180 deg.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S1-8</c:v>
                </c:pt>
              </c:strCache>
            </c:strRef>
          </c:cat>
          <c:val>
            <c:numRef>
              <c:f>Sheet1!$D$26:$K$26</c:f>
              <c:numCache>
                <c:formatCode>General</c:formatCode>
                <c:ptCount val="8"/>
                <c:pt idx="0">
                  <c:v>-1146</c:v>
                </c:pt>
                <c:pt idx="1">
                  <c:v>-703</c:v>
                </c:pt>
                <c:pt idx="2">
                  <c:v>-590</c:v>
                </c:pt>
                <c:pt idx="3">
                  <c:v>-1053</c:v>
                </c:pt>
                <c:pt idx="4">
                  <c:v>-1250</c:v>
                </c:pt>
                <c:pt idx="5">
                  <c:v>-574</c:v>
                </c:pt>
                <c:pt idx="6">
                  <c:v>-530</c:v>
                </c:pt>
                <c:pt idx="7">
                  <c:v>-1244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A9-425C-83A9-93D3FA742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666368"/>
        <c:axId val="74667904"/>
      </c:radarChart>
      <c:catAx>
        <c:axId val="7466636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74667904"/>
        <c:crosses val="autoZero"/>
        <c:auto val="1"/>
        <c:lblAlgn val="ctr"/>
        <c:lblOffset val="100"/>
        <c:noMultiLvlLbl val="0"/>
      </c:catAx>
      <c:valAx>
        <c:axId val="74667904"/>
        <c:scaling>
          <c:orientation val="minMax"/>
          <c:max val="-500"/>
          <c:min val="-16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74666368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155311531404925E-2"/>
          <c:y val="3.1227790656290329E-2"/>
          <c:w val="0.6407435503488893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Sheet1!$D$42</c:f>
              <c:strCache>
                <c:ptCount val="1"/>
                <c:pt idx="0">
                  <c:v>1/Bending Strain           0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Sheet1!$D$43:$D$59</c:f>
              <c:numCache>
                <c:formatCode>0.00000</c:formatCode>
                <c:ptCount val="17"/>
                <c:pt idx="0">
                  <c:v>-0.13114754098360656</c:v>
                </c:pt>
                <c:pt idx="5">
                  <c:v>-9.0909090909090912E-2</c:v>
                </c:pt>
                <c:pt idx="7">
                  <c:v>-8.247422680412371E-2</c:v>
                </c:pt>
                <c:pt idx="9">
                  <c:v>-7.0796460176991149E-2</c:v>
                </c:pt>
                <c:pt idx="11">
                  <c:v>-9.0909090909090912E-2</c:v>
                </c:pt>
                <c:pt idx="12">
                  <c:v>-9.0909090909090912E-2</c:v>
                </c:pt>
                <c:pt idx="13">
                  <c:v>-5.6737588652482268E-2</c:v>
                </c:pt>
                <c:pt idx="14">
                  <c:v>-2.8070175438596492E-2</c:v>
                </c:pt>
                <c:pt idx="15">
                  <c:v>-1.4842300556586271E-2</c:v>
                </c:pt>
                <c:pt idx="16">
                  <c:v>-3.8498556304138597E-3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F-4FA4-B0CF-31C46F430931}"/>
            </c:ext>
          </c:extLst>
        </c:ser>
        <c:ser>
          <c:idx val="2"/>
          <c:order val="1"/>
          <c:tx>
            <c:strRef>
              <c:f>Sheet1!$F$42</c:f>
              <c:strCache>
                <c:ptCount val="1"/>
                <c:pt idx="0">
                  <c:v>1/Bending Strain         90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Sheet1!$F$43:$F$59</c:f>
              <c:numCache>
                <c:formatCode>0.00000</c:formatCode>
                <c:ptCount val="17"/>
                <c:pt idx="0">
                  <c:v>0.15686274509803921</c:v>
                </c:pt>
                <c:pt idx="5">
                  <c:v>0.14285714285714285</c:v>
                </c:pt>
                <c:pt idx="7">
                  <c:v>0.14545454545454545</c:v>
                </c:pt>
                <c:pt idx="9">
                  <c:v>0.1702127659574468</c:v>
                </c:pt>
                <c:pt idx="11">
                  <c:v>0.33333333333333331</c:v>
                </c:pt>
                <c:pt idx="12">
                  <c:v>0.33333333333333331</c:v>
                </c:pt>
                <c:pt idx="13">
                  <c:v>9.6385542168674704E-2</c:v>
                </c:pt>
                <c:pt idx="14">
                  <c:v>3.292181069958848E-2</c:v>
                </c:pt>
                <c:pt idx="15">
                  <c:v>1.5717092337917484E-2</c:v>
                </c:pt>
                <c:pt idx="16">
                  <c:v>3.3755274261603376E-3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0F-4FA4-B0CF-31C46F430931}"/>
            </c:ext>
          </c:extLst>
        </c:ser>
        <c:ser>
          <c:idx val="4"/>
          <c:order val="2"/>
          <c:tx>
            <c:strRef>
              <c:f>Sheet1!$H$42</c:f>
              <c:strCache>
                <c:ptCount val="1"/>
                <c:pt idx="0">
                  <c:v>1/Bending Strain         180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Sheet1!$H$43:$H$59</c:f>
              <c:numCache>
                <c:formatCode>0.00000</c:formatCode>
                <c:ptCount val="17"/>
                <c:pt idx="0">
                  <c:v>-5.3691275167785234E-2</c:v>
                </c:pt>
                <c:pt idx="5">
                  <c:v>-3.7037037037037035E-2</c:v>
                </c:pt>
                <c:pt idx="7">
                  <c:v>-3.3195020746887967E-2</c:v>
                </c:pt>
                <c:pt idx="9">
                  <c:v>-2.9304029304029304E-2</c:v>
                </c:pt>
                <c:pt idx="11">
                  <c:v>-2.7027027027027029E-2</c:v>
                </c:pt>
                <c:pt idx="12">
                  <c:v>-2.5000000000000001E-2</c:v>
                </c:pt>
                <c:pt idx="13">
                  <c:v>-1.9002375296912115E-2</c:v>
                </c:pt>
                <c:pt idx="14">
                  <c:v>-1.340033500837521E-2</c:v>
                </c:pt>
                <c:pt idx="15">
                  <c:v>-8.7431693989071038E-3</c:v>
                </c:pt>
                <c:pt idx="16">
                  <c:v>-2.7491408934707906E-3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0F-4FA4-B0CF-31C46F430931}"/>
            </c:ext>
          </c:extLst>
        </c:ser>
        <c:ser>
          <c:idx val="5"/>
          <c:order val="3"/>
          <c:tx>
            <c:strRef>
              <c:f>Sheet1!$I$42</c:f>
              <c:strCache>
                <c:ptCount val="1"/>
                <c:pt idx="0">
                  <c:v>1/Bending Strain         225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Sheet1!$I$43:$I$59</c:f>
              <c:numCache>
                <c:formatCode>0.00000</c:formatCode>
                <c:ptCount val="17"/>
                <c:pt idx="0">
                  <c:v>4.6783625730994149E-2</c:v>
                </c:pt>
                <c:pt idx="5">
                  <c:v>0.04</c:v>
                </c:pt>
                <c:pt idx="7">
                  <c:v>3.5874439461883408E-2</c:v>
                </c:pt>
                <c:pt idx="9">
                  <c:v>2.8673835125448029E-2</c:v>
                </c:pt>
                <c:pt idx="11">
                  <c:v>2.1276595744680851E-2</c:v>
                </c:pt>
                <c:pt idx="12">
                  <c:v>1.8181818181818181E-2</c:v>
                </c:pt>
                <c:pt idx="13">
                  <c:v>1.5296367112810707E-2</c:v>
                </c:pt>
                <c:pt idx="14">
                  <c:v>1.3628620102214651E-2</c:v>
                </c:pt>
                <c:pt idx="15">
                  <c:v>9.2915214866434379E-3</c:v>
                </c:pt>
                <c:pt idx="16">
                  <c:v>3.2025620496397116E-3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0F-4FA4-B0CF-31C46F430931}"/>
            </c:ext>
          </c:extLst>
        </c:ser>
        <c:ser>
          <c:idx val="6"/>
          <c:order val="4"/>
          <c:tx>
            <c:strRef>
              <c:f>Sheet1!$J$42</c:f>
              <c:strCache>
                <c:ptCount val="1"/>
                <c:pt idx="0">
                  <c:v>1/Bending Strain         270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Sheet1!$J$43:$J$59</c:f>
              <c:numCache>
                <c:formatCode>0.00000</c:formatCode>
                <c:ptCount val="17"/>
                <c:pt idx="0">
                  <c:v>6.1068702290076333E-2</c:v>
                </c:pt>
                <c:pt idx="5">
                  <c:v>3.5714285714285712E-2</c:v>
                </c:pt>
                <c:pt idx="7">
                  <c:v>3.0418250950570342E-2</c:v>
                </c:pt>
                <c:pt idx="9">
                  <c:v>2.7118644067796609E-2</c:v>
                </c:pt>
                <c:pt idx="11">
                  <c:v>2.5000000000000001E-2</c:v>
                </c:pt>
                <c:pt idx="12">
                  <c:v>2.2727272727272728E-2</c:v>
                </c:pt>
                <c:pt idx="13">
                  <c:v>1.8058690744920992E-2</c:v>
                </c:pt>
                <c:pt idx="14">
                  <c:v>1.3266998341625208E-2</c:v>
                </c:pt>
                <c:pt idx="15">
                  <c:v>8.6486486486486488E-3</c:v>
                </c:pt>
                <c:pt idx="16">
                  <c:v>2.8070175438596489E-3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0F-4FA4-B0CF-31C46F430931}"/>
            </c:ext>
          </c:extLst>
        </c:ser>
        <c:ser>
          <c:idx val="7"/>
          <c:order val="5"/>
          <c:tx>
            <c:strRef>
              <c:f>Sheet1!$K$42</c:f>
              <c:strCache>
                <c:ptCount val="1"/>
                <c:pt idx="0">
                  <c:v>1/Bending Strain         315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Sheet1!$B$43:$B$60</c:f>
              <c:numCache>
                <c:formatCode>General</c:formatCode>
                <c:ptCount val="18"/>
                <c:pt idx="0">
                  <c:v>510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1010</c:v>
                </c:pt>
                <c:pt idx="6">
                  <c:v>1100</c:v>
                </c:pt>
                <c:pt idx="7">
                  <c:v>1215</c:v>
                </c:pt>
                <c:pt idx="8">
                  <c:v>1300</c:v>
                </c:pt>
                <c:pt idx="9">
                  <c:v>1410</c:v>
                </c:pt>
                <c:pt idx="10">
                  <c:v>1500</c:v>
                </c:pt>
                <c:pt idx="11">
                  <c:v>1600</c:v>
                </c:pt>
                <c:pt idx="12">
                  <c:v>1705</c:v>
                </c:pt>
                <c:pt idx="13">
                  <c:v>1825</c:v>
                </c:pt>
                <c:pt idx="14">
                  <c:v>1900</c:v>
                </c:pt>
                <c:pt idx="15">
                  <c:v>2010</c:v>
                </c:pt>
                <c:pt idx="16">
                  <c:v>2100</c:v>
                </c:pt>
                <c:pt idx="17">
                  <c:v>2200</c:v>
                </c:pt>
              </c:numCache>
            </c:numRef>
          </c:cat>
          <c:val>
            <c:numRef>
              <c:f>Sheet1!$K$43:$K$59</c:f>
              <c:numCache>
                <c:formatCode>0.00000</c:formatCode>
                <c:ptCount val="17"/>
                <c:pt idx="0">
                  <c:v>-3.9024390243902439E-2</c:v>
                </c:pt>
                <c:pt idx="5">
                  <c:v>-2.7027027027027029E-2</c:v>
                </c:pt>
                <c:pt idx="7">
                  <c:v>-2.2662889518413599E-2</c:v>
                </c:pt>
                <c:pt idx="9">
                  <c:v>-1.8823529411764704E-2</c:v>
                </c:pt>
                <c:pt idx="11">
                  <c:v>-1.4492753623188406E-2</c:v>
                </c:pt>
                <c:pt idx="12">
                  <c:v>-1.2658227848101266E-2</c:v>
                </c:pt>
                <c:pt idx="13">
                  <c:v>-1.0914051841746248E-2</c:v>
                </c:pt>
                <c:pt idx="14">
                  <c:v>-9.7442143727161992E-3</c:v>
                </c:pt>
                <c:pt idx="15">
                  <c:v>-7.2267389340560069E-3</c:v>
                </c:pt>
                <c:pt idx="16">
                  <c:v>-2.7952480782669461E-3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0F-4FA4-B0CF-31C46F430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734208"/>
        <c:axId val="74744576"/>
      </c:lineChart>
      <c:catAx>
        <c:axId val="74734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4927550194734991"/>
              <c:y val="0.892833380704416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74744576"/>
        <c:crosses val="autoZero"/>
        <c:auto val="1"/>
        <c:lblAlgn val="ctr"/>
        <c:lblOffset val="100"/>
        <c:noMultiLvlLbl val="0"/>
      </c:catAx>
      <c:valAx>
        <c:axId val="74744576"/>
        <c:scaling>
          <c:orientation val="minMax"/>
          <c:max val="6.5000000000000016E-2"/>
          <c:min val="-6.0000000000000012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1.4887091095320402E-2"/>
              <c:y val="0.24681915527243478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74734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009090327123741"/>
          <c:y val="0.34548418634575195"/>
          <c:w val="0.20904025086039621"/>
          <c:h val="0.313363948402396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76440238976456E-2"/>
          <c:y val="4.4565748394789786E-2"/>
          <c:w val="0.68990941578921849"/>
          <c:h val="0.929323406707387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Sheet1!$D$73</c:f>
              <c:strCache>
                <c:ptCount val="1"/>
                <c:pt idx="0">
                  <c:v>Node #2339</c:v>
                </c:pt>
              </c:strCache>
            </c:strRef>
          </c:tx>
          <c:cat>
            <c:numRef>
              <c:f>Sheet1!$B$74:$B$95</c:f>
              <c:numCache>
                <c:formatCode>General</c:formatCode>
                <c:ptCount val="2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</c:numCache>
            </c:numRef>
          </c:cat>
          <c:val>
            <c:numRef>
              <c:f>Sheet1!$D$74:$D$95</c:f>
              <c:numCache>
                <c:formatCode>General</c:formatCode>
                <c:ptCount val="22"/>
                <c:pt idx="0">
                  <c:v>0</c:v>
                </c:pt>
                <c:pt idx="5">
                  <c:v>-240.1</c:v>
                </c:pt>
                <c:pt idx="10">
                  <c:v>-475.4</c:v>
                </c:pt>
                <c:pt idx="12">
                  <c:v>-571.9</c:v>
                </c:pt>
                <c:pt idx="14">
                  <c:v>-663.7</c:v>
                </c:pt>
                <c:pt idx="16">
                  <c:v>-753.1</c:v>
                </c:pt>
                <c:pt idx="17">
                  <c:v>-802.6</c:v>
                </c:pt>
                <c:pt idx="18">
                  <c:v>-859.1</c:v>
                </c:pt>
                <c:pt idx="19">
                  <c:v>-894.4</c:v>
                </c:pt>
                <c:pt idx="20">
                  <c:v>-946.1</c:v>
                </c:pt>
                <c:pt idx="21">
                  <c:v>-988.5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4B-47C9-A89E-E520649F608D}"/>
            </c:ext>
          </c:extLst>
        </c:ser>
        <c:ser>
          <c:idx val="1"/>
          <c:order val="1"/>
          <c:tx>
            <c:strRef>
              <c:f>Sheet1!$E$73</c:f>
              <c:strCache>
                <c:ptCount val="1"/>
                <c:pt idx="0">
                  <c:v>Node #2328</c:v>
                </c:pt>
              </c:strCache>
            </c:strRef>
          </c:tx>
          <c:cat>
            <c:numRef>
              <c:f>Sheet1!$B$74:$B$95</c:f>
              <c:numCache>
                <c:formatCode>General</c:formatCode>
                <c:ptCount val="2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</c:numCache>
            </c:numRef>
          </c:cat>
          <c:val>
            <c:numRef>
              <c:f>Sheet1!$E$74:$E$95</c:f>
              <c:numCache>
                <c:formatCode>General</c:formatCode>
                <c:ptCount val="22"/>
                <c:pt idx="0">
                  <c:v>0</c:v>
                </c:pt>
                <c:pt idx="5">
                  <c:v>-208.8</c:v>
                </c:pt>
                <c:pt idx="10">
                  <c:v>-413.5</c:v>
                </c:pt>
                <c:pt idx="12">
                  <c:v>-497.4</c:v>
                </c:pt>
                <c:pt idx="14">
                  <c:v>-577.20000000000005</c:v>
                </c:pt>
                <c:pt idx="16" formatCode="0.0">
                  <c:v>-655</c:v>
                </c:pt>
                <c:pt idx="17" formatCode="0.0">
                  <c:v>-698</c:v>
                </c:pt>
                <c:pt idx="18">
                  <c:v>-747.1</c:v>
                </c:pt>
                <c:pt idx="19">
                  <c:v>-777.8</c:v>
                </c:pt>
                <c:pt idx="20">
                  <c:v>-822.8</c:v>
                </c:pt>
                <c:pt idx="21">
                  <c:v>-859.7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4B-47C9-A89E-E520649F608D}"/>
            </c:ext>
          </c:extLst>
        </c:ser>
        <c:ser>
          <c:idx val="2"/>
          <c:order val="2"/>
          <c:tx>
            <c:strRef>
              <c:f>Sheet1!$F$73</c:f>
              <c:strCache>
                <c:ptCount val="1"/>
                <c:pt idx="0">
                  <c:v>Node #5714</c:v>
                </c:pt>
              </c:strCache>
            </c:strRef>
          </c:tx>
          <c:cat>
            <c:numRef>
              <c:f>Sheet1!$B$74:$B$95</c:f>
              <c:numCache>
                <c:formatCode>General</c:formatCode>
                <c:ptCount val="2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</c:numCache>
            </c:numRef>
          </c:cat>
          <c:val>
            <c:numRef>
              <c:f>Sheet1!$F$74:$F$95</c:f>
              <c:numCache>
                <c:formatCode>General</c:formatCode>
                <c:ptCount val="22"/>
                <c:pt idx="0">
                  <c:v>0</c:v>
                </c:pt>
                <c:pt idx="5">
                  <c:v>-194.5</c:v>
                </c:pt>
                <c:pt idx="10">
                  <c:v>-385.1</c:v>
                </c:pt>
                <c:pt idx="12">
                  <c:v>-463.2</c:v>
                </c:pt>
                <c:pt idx="14">
                  <c:v>-537.6</c:v>
                </c:pt>
                <c:pt idx="16" formatCode="0.0">
                  <c:v>-610</c:v>
                </c:pt>
                <c:pt idx="17">
                  <c:v>-650.1</c:v>
                </c:pt>
                <c:pt idx="18">
                  <c:v>-695.8</c:v>
                </c:pt>
                <c:pt idx="19">
                  <c:v>-724.4</c:v>
                </c:pt>
                <c:pt idx="20">
                  <c:v>-766.4</c:v>
                </c:pt>
                <c:pt idx="21">
                  <c:v>-800.7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4B-47C9-A89E-E520649F608D}"/>
            </c:ext>
          </c:extLst>
        </c:ser>
        <c:ser>
          <c:idx val="3"/>
          <c:order val="3"/>
          <c:tx>
            <c:strRef>
              <c:f>Sheet1!$G$73</c:f>
              <c:strCache>
                <c:ptCount val="1"/>
                <c:pt idx="0">
                  <c:v>Node #1365</c:v>
                </c:pt>
              </c:strCache>
            </c:strRef>
          </c:tx>
          <c:cat>
            <c:numRef>
              <c:f>Sheet1!$B$74:$B$95</c:f>
              <c:numCache>
                <c:formatCode>General</c:formatCode>
                <c:ptCount val="2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</c:numCache>
            </c:numRef>
          </c:cat>
          <c:val>
            <c:numRef>
              <c:f>Sheet1!$G$74:$G$95</c:f>
              <c:numCache>
                <c:formatCode>General</c:formatCode>
                <c:ptCount val="22"/>
                <c:pt idx="0">
                  <c:v>0</c:v>
                </c:pt>
                <c:pt idx="5">
                  <c:v>-206.4</c:v>
                </c:pt>
                <c:pt idx="10">
                  <c:v>-408.7</c:v>
                </c:pt>
                <c:pt idx="12">
                  <c:v>-491.6</c:v>
                </c:pt>
                <c:pt idx="14">
                  <c:v>-570.5</c:v>
                </c:pt>
                <c:pt idx="16">
                  <c:v>-647.4</c:v>
                </c:pt>
                <c:pt idx="17">
                  <c:v>-689.9</c:v>
                </c:pt>
                <c:pt idx="18">
                  <c:v>-738.5</c:v>
                </c:pt>
                <c:pt idx="19">
                  <c:v>-768.8</c:v>
                </c:pt>
                <c:pt idx="20">
                  <c:v>-813.3</c:v>
                </c:pt>
                <c:pt idx="21">
                  <c:v>-849.7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4B-47C9-A89E-E520649F608D}"/>
            </c:ext>
          </c:extLst>
        </c:ser>
        <c:ser>
          <c:idx val="4"/>
          <c:order val="4"/>
          <c:tx>
            <c:strRef>
              <c:f>Sheet1!$H$73</c:f>
              <c:strCache>
                <c:ptCount val="1"/>
                <c:pt idx="0">
                  <c:v>Node #1376</c:v>
                </c:pt>
              </c:strCache>
            </c:strRef>
          </c:tx>
          <c:cat>
            <c:numRef>
              <c:f>Sheet1!$B$74:$B$95</c:f>
              <c:numCache>
                <c:formatCode>General</c:formatCode>
                <c:ptCount val="2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</c:numCache>
            </c:numRef>
          </c:cat>
          <c:val>
            <c:numRef>
              <c:f>Sheet1!$H$74:$H$95</c:f>
              <c:numCache>
                <c:formatCode>General</c:formatCode>
                <c:ptCount val="22"/>
                <c:pt idx="0">
                  <c:v>0</c:v>
                </c:pt>
                <c:pt idx="5">
                  <c:v>-203.7</c:v>
                </c:pt>
                <c:pt idx="10">
                  <c:v>-403.4</c:v>
                </c:pt>
                <c:pt idx="12">
                  <c:v>-485.3</c:v>
                </c:pt>
                <c:pt idx="14">
                  <c:v>-563.20000000000005</c:v>
                </c:pt>
                <c:pt idx="16">
                  <c:v>-639.1</c:v>
                </c:pt>
                <c:pt idx="17" formatCode="0.0">
                  <c:v>-681</c:v>
                </c:pt>
                <c:pt idx="18" formatCode="0.0">
                  <c:v>-729</c:v>
                </c:pt>
                <c:pt idx="19" formatCode="0.0">
                  <c:v>-758.9</c:v>
                </c:pt>
                <c:pt idx="20">
                  <c:v>-802.9</c:v>
                </c:pt>
                <c:pt idx="21">
                  <c:v>-838.8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4B-47C9-A89E-E520649F608D}"/>
            </c:ext>
          </c:extLst>
        </c:ser>
        <c:ser>
          <c:idx val="5"/>
          <c:order val="5"/>
          <c:tx>
            <c:strRef>
              <c:f>Sheet1!$I$73</c:f>
              <c:strCache>
                <c:ptCount val="1"/>
                <c:pt idx="0">
                  <c:v>Node #3291</c:v>
                </c:pt>
              </c:strCache>
            </c:strRef>
          </c:tx>
          <c:cat>
            <c:numRef>
              <c:f>Sheet1!$B$74:$B$95</c:f>
              <c:numCache>
                <c:formatCode>General</c:formatCode>
                <c:ptCount val="2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</c:numCache>
            </c:numRef>
          </c:cat>
          <c:val>
            <c:numRef>
              <c:f>Sheet1!$I$74:$I$95</c:f>
              <c:numCache>
                <c:formatCode>General</c:formatCode>
                <c:ptCount val="22"/>
                <c:pt idx="0">
                  <c:v>0</c:v>
                </c:pt>
                <c:pt idx="5">
                  <c:v>-202.4</c:v>
                </c:pt>
                <c:pt idx="10">
                  <c:v>-400.8</c:v>
                </c:pt>
                <c:pt idx="12">
                  <c:v>-482.2</c:v>
                </c:pt>
                <c:pt idx="14">
                  <c:v>-559.6</c:v>
                </c:pt>
                <c:pt idx="16" formatCode="0.0">
                  <c:v>-635</c:v>
                </c:pt>
                <c:pt idx="17">
                  <c:v>-676.7</c:v>
                </c:pt>
                <c:pt idx="18">
                  <c:v>-724.3</c:v>
                </c:pt>
                <c:pt idx="19">
                  <c:v>-754.1</c:v>
                </c:pt>
                <c:pt idx="20">
                  <c:v>-797.7</c:v>
                </c:pt>
                <c:pt idx="21">
                  <c:v>-833.4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4B-47C9-A89E-E520649F608D}"/>
            </c:ext>
          </c:extLst>
        </c:ser>
        <c:ser>
          <c:idx val="6"/>
          <c:order val="6"/>
          <c:tx>
            <c:strRef>
              <c:f>Sheet1!$J$73</c:f>
              <c:strCache>
                <c:ptCount val="1"/>
                <c:pt idx="0">
                  <c:v>Node #424</c:v>
                </c:pt>
              </c:strCache>
            </c:strRef>
          </c:tx>
          <c:cat>
            <c:numRef>
              <c:f>Sheet1!$B$74:$B$95</c:f>
              <c:numCache>
                <c:formatCode>General</c:formatCode>
                <c:ptCount val="2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</c:numCache>
            </c:numRef>
          </c:cat>
          <c:val>
            <c:numRef>
              <c:f>Sheet1!$J$74:$J$95</c:f>
              <c:numCache>
                <c:formatCode>General</c:formatCode>
                <c:ptCount val="22"/>
                <c:pt idx="0">
                  <c:v>0</c:v>
                </c:pt>
                <c:pt idx="5">
                  <c:v>-203.7</c:v>
                </c:pt>
                <c:pt idx="10">
                  <c:v>-403.5</c:v>
                </c:pt>
                <c:pt idx="12">
                  <c:v>-485.4</c:v>
                </c:pt>
                <c:pt idx="14">
                  <c:v>-563.29999999999995</c:v>
                </c:pt>
                <c:pt idx="16">
                  <c:v>-639.20000000000005</c:v>
                </c:pt>
                <c:pt idx="17">
                  <c:v>-681.1</c:v>
                </c:pt>
                <c:pt idx="18">
                  <c:v>-729.1</c:v>
                </c:pt>
                <c:pt idx="19">
                  <c:v>-759.1</c:v>
                </c:pt>
                <c:pt idx="20" formatCode="0.0">
                  <c:v>-803</c:v>
                </c:pt>
                <c:pt idx="21" formatCode="0.0">
                  <c:v>-839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4B-47C9-A89E-E520649F608D}"/>
            </c:ext>
          </c:extLst>
        </c:ser>
        <c:ser>
          <c:idx val="7"/>
          <c:order val="7"/>
          <c:tx>
            <c:strRef>
              <c:f>Sheet1!$K$73</c:f>
              <c:strCache>
                <c:ptCount val="1"/>
                <c:pt idx="0">
                  <c:v>Node #413</c:v>
                </c:pt>
              </c:strCache>
            </c:strRef>
          </c:tx>
          <c:cat>
            <c:numRef>
              <c:f>Sheet1!$B$74:$B$95</c:f>
              <c:numCache>
                <c:formatCode>General</c:formatCode>
                <c:ptCount val="2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</c:numCache>
            </c:numRef>
          </c:cat>
          <c:val>
            <c:numRef>
              <c:f>Sheet1!$K$74:$K$95</c:f>
              <c:numCache>
                <c:formatCode>General</c:formatCode>
                <c:ptCount val="22"/>
                <c:pt idx="0">
                  <c:v>0</c:v>
                </c:pt>
                <c:pt idx="5">
                  <c:v>-203.7</c:v>
                </c:pt>
                <c:pt idx="10">
                  <c:v>-403.5</c:v>
                </c:pt>
                <c:pt idx="12">
                  <c:v>-485.4</c:v>
                </c:pt>
                <c:pt idx="14">
                  <c:v>-563.29999999999995</c:v>
                </c:pt>
                <c:pt idx="16">
                  <c:v>-639.20000000000005</c:v>
                </c:pt>
                <c:pt idx="17">
                  <c:v>-681.1</c:v>
                </c:pt>
                <c:pt idx="18" formatCode="0.0">
                  <c:v>-729</c:v>
                </c:pt>
                <c:pt idx="19" formatCode="0.0">
                  <c:v>-759</c:v>
                </c:pt>
                <c:pt idx="20">
                  <c:v>-802.9</c:v>
                </c:pt>
                <c:pt idx="21">
                  <c:v>-838.9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4B-47C9-A89E-E520649F608D}"/>
            </c:ext>
          </c:extLst>
        </c:ser>
        <c:ser>
          <c:idx val="8"/>
          <c:order val="8"/>
          <c:tx>
            <c:strRef>
              <c:f>Sheet1!$M$73</c:f>
              <c:strCache>
                <c:ptCount val="1"/>
                <c:pt idx="0">
                  <c:v>FEA (in/in) Average Hoop Strain Guided/Fixed</c:v>
                </c:pt>
              </c:strCache>
            </c:strRef>
          </c:tx>
          <c:spPr>
            <a:ln>
              <a:prstDash val="dash"/>
            </a:ln>
          </c:spPr>
          <c:cat>
            <c:numRef>
              <c:f>Sheet1!$B$74:$B$95</c:f>
              <c:numCache>
                <c:formatCode>General</c:formatCode>
                <c:ptCount val="2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</c:numCache>
            </c:numRef>
          </c:cat>
          <c:val>
            <c:numRef>
              <c:f>Sheet1!$M$74:$M$95</c:f>
              <c:numCache>
                <c:formatCode>0.0</c:formatCode>
                <c:ptCount val="22"/>
                <c:pt idx="0">
                  <c:v>0</c:v>
                </c:pt>
                <c:pt idx="5">
                  <c:v>-207.91250000000002</c:v>
                </c:pt>
                <c:pt idx="10">
                  <c:v>-411.73750000000001</c:v>
                </c:pt>
                <c:pt idx="12">
                  <c:v>-495.3</c:v>
                </c:pt>
                <c:pt idx="14">
                  <c:v>-574.79999999999995</c:v>
                </c:pt>
                <c:pt idx="16">
                  <c:v>-652.25</c:v>
                </c:pt>
                <c:pt idx="17">
                  <c:v>-695.06250000000011</c:v>
                </c:pt>
                <c:pt idx="18">
                  <c:v>-743.98750000000007</c:v>
                </c:pt>
                <c:pt idx="19">
                  <c:v>-774.5625</c:v>
                </c:pt>
                <c:pt idx="20">
                  <c:v>-819.38749999999993</c:v>
                </c:pt>
                <c:pt idx="21">
                  <c:v>-856.08749999999998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4B-47C9-A89E-E520649F6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877568"/>
        <c:axId val="74887936"/>
      </c:lineChart>
      <c:catAx>
        <c:axId val="7487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4887936"/>
        <c:crosses val="autoZero"/>
        <c:auto val="1"/>
        <c:lblAlgn val="ctr"/>
        <c:lblOffset val="100"/>
        <c:noMultiLvlLbl val="0"/>
      </c:catAx>
      <c:valAx>
        <c:axId val="74887936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MICRO STRAIN</a:t>
                </a:r>
              </a:p>
            </c:rich>
          </c:tx>
          <c:layout>
            <c:manualLayout>
              <c:xMode val="edge"/>
              <c:yMode val="edge"/>
              <c:x val="1.6753214084345686E-2"/>
              <c:y val="0.31262631126457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4877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984647211951065"/>
          <c:y val="0.32068187156303046"/>
          <c:w val="0.20015357401047898"/>
          <c:h val="0.37421540446999474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Sheet2!$D$4</c:f>
              <c:strCache>
                <c:ptCount val="1"/>
                <c:pt idx="0">
                  <c:v>Micro Strain 00 deg.       S1-1</c:v>
                </c:pt>
              </c:strCache>
            </c:strRef>
          </c:tx>
          <c:cat>
            <c:strRef>
              <c:f>Sheet2!$B$5:$C$27</c:f>
              <c:strCache>
                <c:ptCount val="2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</c:strCache>
            </c:strRef>
          </c:cat>
          <c:val>
            <c:numRef>
              <c:f>Sheet2!$D$5:$D$27</c:f>
              <c:numCache>
                <c:formatCode>General</c:formatCode>
                <c:ptCount val="23"/>
                <c:pt idx="0">
                  <c:v>0</c:v>
                </c:pt>
                <c:pt idx="5">
                  <c:v>-245</c:v>
                </c:pt>
                <c:pt idx="10">
                  <c:v>-472</c:v>
                </c:pt>
                <c:pt idx="12">
                  <c:v>-565</c:v>
                </c:pt>
                <c:pt idx="14">
                  <c:v>-653</c:v>
                </c:pt>
                <c:pt idx="16">
                  <c:v>-733</c:v>
                </c:pt>
                <c:pt idx="17">
                  <c:v>-768</c:v>
                </c:pt>
                <c:pt idx="18">
                  <c:v>-812</c:v>
                </c:pt>
                <c:pt idx="19">
                  <c:v>-858</c:v>
                </c:pt>
                <c:pt idx="20">
                  <c:v>-925</c:v>
                </c:pt>
                <c:pt idx="21">
                  <c:v>-1146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1-4E08-83EF-428042B0DC0E}"/>
            </c:ext>
          </c:extLst>
        </c:ser>
        <c:ser>
          <c:idx val="1"/>
          <c:order val="1"/>
          <c:tx>
            <c:strRef>
              <c:f>Sheet2!$E$4</c:f>
              <c:strCache>
                <c:ptCount val="1"/>
                <c:pt idx="0">
                  <c:v>Micro Strain 45 deg.       S1-2</c:v>
                </c:pt>
              </c:strCache>
            </c:strRef>
          </c:tx>
          <c:cat>
            <c:strRef>
              <c:f>Sheet2!$B$5:$C$27</c:f>
              <c:strCache>
                <c:ptCount val="2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</c:strCache>
            </c:strRef>
          </c:cat>
          <c:val>
            <c:numRef>
              <c:f>Sheet2!$E$5:$E$27</c:f>
              <c:numCache>
                <c:formatCode>General</c:formatCode>
                <c:ptCount val="23"/>
                <c:pt idx="0">
                  <c:v>0</c:v>
                </c:pt>
                <c:pt idx="5">
                  <c:v>-237</c:v>
                </c:pt>
                <c:pt idx="10">
                  <c:v>-476</c:v>
                </c:pt>
                <c:pt idx="12">
                  <c:v>-573</c:v>
                </c:pt>
                <c:pt idx="14">
                  <c:v>-660</c:v>
                </c:pt>
                <c:pt idx="16">
                  <c:v>-743</c:v>
                </c:pt>
                <c:pt idx="17">
                  <c:v>-776</c:v>
                </c:pt>
                <c:pt idx="18">
                  <c:v>-808</c:v>
                </c:pt>
                <c:pt idx="19">
                  <c:v>-834</c:v>
                </c:pt>
                <c:pt idx="20">
                  <c:v>-847</c:v>
                </c:pt>
                <c:pt idx="21">
                  <c:v>-703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31-4E08-83EF-428042B0DC0E}"/>
            </c:ext>
          </c:extLst>
        </c:ser>
        <c:ser>
          <c:idx val="2"/>
          <c:order val="2"/>
          <c:tx>
            <c:strRef>
              <c:f>Sheet2!$F$4</c:f>
              <c:strCache>
                <c:ptCount val="1"/>
                <c:pt idx="0">
                  <c:v>Micro Strain 90 deg.     S1-3</c:v>
                </c:pt>
              </c:strCache>
            </c:strRef>
          </c:tx>
          <c:cat>
            <c:strRef>
              <c:f>Sheet2!$B$5:$C$27</c:f>
              <c:strCache>
                <c:ptCount val="2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</c:strCache>
            </c:strRef>
          </c:cat>
          <c:val>
            <c:numRef>
              <c:f>Sheet2!$F$5:$F$27</c:f>
              <c:numCache>
                <c:formatCode>General</c:formatCode>
                <c:ptCount val="23"/>
                <c:pt idx="0">
                  <c:v>0</c:v>
                </c:pt>
                <c:pt idx="5">
                  <c:v>-231</c:v>
                </c:pt>
                <c:pt idx="10">
                  <c:v>-454</c:v>
                </c:pt>
                <c:pt idx="12">
                  <c:v>-546</c:v>
                </c:pt>
                <c:pt idx="14">
                  <c:v>-633</c:v>
                </c:pt>
                <c:pt idx="16">
                  <c:v>-719</c:v>
                </c:pt>
                <c:pt idx="17">
                  <c:v>-754</c:v>
                </c:pt>
                <c:pt idx="18">
                  <c:v>-784</c:v>
                </c:pt>
                <c:pt idx="19">
                  <c:v>-792</c:v>
                </c:pt>
                <c:pt idx="20">
                  <c:v>-794</c:v>
                </c:pt>
                <c:pt idx="21">
                  <c:v>-590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31-4E08-83EF-428042B0DC0E}"/>
            </c:ext>
          </c:extLst>
        </c:ser>
        <c:ser>
          <c:idx val="3"/>
          <c:order val="3"/>
          <c:tx>
            <c:strRef>
              <c:f>Sheet2!$G$4</c:f>
              <c:strCache>
                <c:ptCount val="1"/>
                <c:pt idx="0">
                  <c:v>Micro Strain 135 deg.    S1-4</c:v>
                </c:pt>
              </c:strCache>
            </c:strRef>
          </c:tx>
          <c:cat>
            <c:strRef>
              <c:f>Sheet2!$B$5:$C$27</c:f>
              <c:strCache>
                <c:ptCount val="2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</c:strCache>
            </c:strRef>
          </c:cat>
          <c:val>
            <c:numRef>
              <c:f>Sheet2!$G$5:$G$27</c:f>
              <c:numCache>
                <c:formatCode>General</c:formatCode>
                <c:ptCount val="23"/>
                <c:pt idx="0">
                  <c:v>0</c:v>
                </c:pt>
                <c:pt idx="5">
                  <c:v>-230</c:v>
                </c:pt>
                <c:pt idx="10">
                  <c:v>-431</c:v>
                </c:pt>
                <c:pt idx="12">
                  <c:v>-514</c:v>
                </c:pt>
                <c:pt idx="14">
                  <c:v>-594</c:v>
                </c:pt>
                <c:pt idx="16">
                  <c:v>-674</c:v>
                </c:pt>
                <c:pt idx="17">
                  <c:v>-710</c:v>
                </c:pt>
                <c:pt idx="18">
                  <c:v>-750</c:v>
                </c:pt>
                <c:pt idx="19">
                  <c:v>-777</c:v>
                </c:pt>
                <c:pt idx="20">
                  <c:v>-835</c:v>
                </c:pt>
                <c:pt idx="21">
                  <c:v>-1053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31-4E08-83EF-428042B0DC0E}"/>
            </c:ext>
          </c:extLst>
        </c:ser>
        <c:ser>
          <c:idx val="4"/>
          <c:order val="4"/>
          <c:tx>
            <c:strRef>
              <c:f>Sheet2!$H$4</c:f>
              <c:strCache>
                <c:ptCount val="1"/>
                <c:pt idx="0">
                  <c:v>Micro Strain 180 deg.    S1-5</c:v>
                </c:pt>
              </c:strCache>
            </c:strRef>
          </c:tx>
          <c:cat>
            <c:strRef>
              <c:f>Sheet2!$B$5:$C$27</c:f>
              <c:strCache>
                <c:ptCount val="2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</c:strCache>
            </c:strRef>
          </c:cat>
          <c:val>
            <c:numRef>
              <c:f>Sheet2!$H$5:$H$27</c:f>
              <c:numCache>
                <c:formatCode>General</c:formatCode>
                <c:ptCount val="23"/>
                <c:pt idx="0">
                  <c:v>0</c:v>
                </c:pt>
                <c:pt idx="5">
                  <c:v>-256</c:v>
                </c:pt>
                <c:pt idx="10">
                  <c:v>-488</c:v>
                </c:pt>
                <c:pt idx="12">
                  <c:v>-583</c:v>
                </c:pt>
                <c:pt idx="14">
                  <c:v>-673</c:v>
                </c:pt>
                <c:pt idx="16">
                  <c:v>-759</c:v>
                </c:pt>
                <c:pt idx="17">
                  <c:v>-797</c:v>
                </c:pt>
                <c:pt idx="18">
                  <c:v>-847</c:v>
                </c:pt>
                <c:pt idx="19">
                  <c:v>-897</c:v>
                </c:pt>
                <c:pt idx="20">
                  <c:v>-972</c:v>
                </c:pt>
                <c:pt idx="21">
                  <c:v>-1250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31-4E08-83EF-428042B0DC0E}"/>
            </c:ext>
          </c:extLst>
        </c:ser>
        <c:ser>
          <c:idx val="5"/>
          <c:order val="5"/>
          <c:tx>
            <c:strRef>
              <c:f>Sheet2!$I$4</c:f>
              <c:strCache>
                <c:ptCount val="1"/>
                <c:pt idx="0">
                  <c:v>Micro Strain 225 deg.     S1-6</c:v>
                </c:pt>
              </c:strCache>
            </c:strRef>
          </c:tx>
          <c:cat>
            <c:strRef>
              <c:f>Sheet2!$B$5:$C$27</c:f>
              <c:strCache>
                <c:ptCount val="2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</c:strCache>
            </c:strRef>
          </c:cat>
          <c:val>
            <c:numRef>
              <c:f>Sheet2!$I$5:$I$27</c:f>
              <c:numCache>
                <c:formatCode>General</c:formatCode>
                <c:ptCount val="23"/>
                <c:pt idx="0">
                  <c:v>0</c:v>
                </c:pt>
                <c:pt idx="5">
                  <c:v>-216</c:v>
                </c:pt>
                <c:pt idx="10">
                  <c:v>-436</c:v>
                </c:pt>
                <c:pt idx="12">
                  <c:v>-525</c:v>
                </c:pt>
                <c:pt idx="14">
                  <c:v>-604</c:v>
                </c:pt>
                <c:pt idx="16">
                  <c:v>-675</c:v>
                </c:pt>
                <c:pt idx="17">
                  <c:v>-702</c:v>
                </c:pt>
                <c:pt idx="18">
                  <c:v>-729</c:v>
                </c:pt>
                <c:pt idx="19">
                  <c:v>-749</c:v>
                </c:pt>
                <c:pt idx="20">
                  <c:v>-750</c:v>
                </c:pt>
                <c:pt idx="21">
                  <c:v>-574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31-4E08-83EF-428042B0DC0E}"/>
            </c:ext>
          </c:extLst>
        </c:ser>
        <c:ser>
          <c:idx val="6"/>
          <c:order val="6"/>
          <c:tx>
            <c:strRef>
              <c:f>Sheet2!$J$4</c:f>
              <c:strCache>
                <c:ptCount val="1"/>
                <c:pt idx="0">
                  <c:v>Micro Strain 270 deg.    S1-7</c:v>
                </c:pt>
              </c:strCache>
            </c:strRef>
          </c:tx>
          <c:cat>
            <c:strRef>
              <c:f>Sheet2!$B$5:$C$27</c:f>
              <c:strCache>
                <c:ptCount val="2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</c:strCache>
            </c:strRef>
          </c:cat>
          <c:val>
            <c:numRef>
              <c:f>Sheet2!$J$5:$J$27</c:f>
              <c:numCache>
                <c:formatCode>General</c:formatCode>
                <c:ptCount val="23"/>
                <c:pt idx="0">
                  <c:v>0</c:v>
                </c:pt>
                <c:pt idx="5">
                  <c:v>-221</c:v>
                </c:pt>
                <c:pt idx="10">
                  <c:v>-433</c:v>
                </c:pt>
                <c:pt idx="12">
                  <c:v>-520</c:v>
                </c:pt>
                <c:pt idx="14">
                  <c:v>-602</c:v>
                </c:pt>
                <c:pt idx="16">
                  <c:v>-682</c:v>
                </c:pt>
                <c:pt idx="17">
                  <c:v>-713</c:v>
                </c:pt>
                <c:pt idx="18">
                  <c:v>-739</c:v>
                </c:pt>
                <c:pt idx="19">
                  <c:v>-747</c:v>
                </c:pt>
                <c:pt idx="20">
                  <c:v>-742</c:v>
                </c:pt>
                <c:pt idx="21">
                  <c:v>-530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31-4E08-83EF-428042B0DC0E}"/>
            </c:ext>
          </c:extLst>
        </c:ser>
        <c:ser>
          <c:idx val="7"/>
          <c:order val="7"/>
          <c:tx>
            <c:strRef>
              <c:f>Sheet2!$K$4</c:f>
              <c:strCache>
                <c:ptCount val="1"/>
                <c:pt idx="0">
                  <c:v>Micro Strain 315 deg.     S1-8</c:v>
                </c:pt>
              </c:strCache>
            </c:strRef>
          </c:tx>
          <c:cat>
            <c:strRef>
              <c:f>Sheet2!$B$5:$C$27</c:f>
              <c:strCache>
                <c:ptCount val="2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510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1010</c:v>
                </c:pt>
                <c:pt idx="11">
                  <c:v>1100</c:v>
                </c:pt>
                <c:pt idx="12">
                  <c:v>1215</c:v>
                </c:pt>
                <c:pt idx="13">
                  <c:v>1300</c:v>
                </c:pt>
                <c:pt idx="14">
                  <c:v>1410</c:v>
                </c:pt>
                <c:pt idx="15">
                  <c:v>1500</c:v>
                </c:pt>
                <c:pt idx="16">
                  <c:v>1600</c:v>
                </c:pt>
                <c:pt idx="17">
                  <c:v>1705</c:v>
                </c:pt>
                <c:pt idx="18">
                  <c:v>1825</c:v>
                </c:pt>
                <c:pt idx="19">
                  <c:v>1900</c:v>
                </c:pt>
                <c:pt idx="20">
                  <c:v>2010</c:v>
                </c:pt>
                <c:pt idx="21">
                  <c:v>2100</c:v>
                </c:pt>
                <c:pt idx="22">
                  <c:v>2200</c:v>
                </c:pt>
              </c:strCache>
            </c:strRef>
          </c:cat>
          <c:val>
            <c:numRef>
              <c:f>Sheet2!$K$5:$K$27</c:f>
              <c:numCache>
                <c:formatCode>General</c:formatCode>
                <c:ptCount val="23"/>
                <c:pt idx="0">
                  <c:v>0</c:v>
                </c:pt>
                <c:pt idx="5">
                  <c:v>-263</c:v>
                </c:pt>
                <c:pt idx="10">
                  <c:v>-498</c:v>
                </c:pt>
                <c:pt idx="12">
                  <c:v>-597</c:v>
                </c:pt>
                <c:pt idx="14">
                  <c:v>-692</c:v>
                </c:pt>
                <c:pt idx="16">
                  <c:v>-791</c:v>
                </c:pt>
                <c:pt idx="17">
                  <c:v>-836</c:v>
                </c:pt>
                <c:pt idx="18">
                  <c:v>-886</c:v>
                </c:pt>
                <c:pt idx="19">
                  <c:v>-925</c:v>
                </c:pt>
                <c:pt idx="20">
                  <c:v>-996</c:v>
                </c:pt>
                <c:pt idx="21">
                  <c:v>-1244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31-4E08-83EF-428042B0D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77952"/>
        <c:axId val="70410240"/>
      </c:lineChart>
      <c:catAx>
        <c:axId val="69277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0410240"/>
        <c:crosses val="autoZero"/>
        <c:auto val="1"/>
        <c:lblAlgn val="ctr"/>
        <c:lblOffset val="100"/>
        <c:noMultiLvlLbl val="0"/>
      </c:catAx>
      <c:valAx>
        <c:axId val="70410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277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849</xdr:colOff>
      <xdr:row>1</xdr:row>
      <xdr:rowOff>5083</xdr:rowOff>
    </xdr:from>
    <xdr:to>
      <xdr:col>32</xdr:col>
      <xdr:colOff>350521</xdr:colOff>
      <xdr:row>37</xdr:row>
      <xdr:rowOff>137161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1173</xdr:colOff>
      <xdr:row>41</xdr:row>
      <xdr:rowOff>27938</xdr:rowOff>
    </xdr:from>
    <xdr:to>
      <xdr:col>32</xdr:col>
      <xdr:colOff>323850</xdr:colOff>
      <xdr:row>68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472440</xdr:colOff>
      <xdr:row>0</xdr:row>
      <xdr:rowOff>152400</xdr:rowOff>
    </xdr:from>
    <xdr:to>
      <xdr:col>47</xdr:col>
      <xdr:colOff>487680</xdr:colOff>
      <xdr:row>37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289560</xdr:colOff>
      <xdr:row>41</xdr:row>
      <xdr:rowOff>30480</xdr:rowOff>
    </xdr:from>
    <xdr:to>
      <xdr:col>47</xdr:col>
      <xdr:colOff>285750</xdr:colOff>
      <xdr:row>68</xdr:row>
      <xdr:rowOff>38100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602673</xdr:colOff>
      <xdr:row>71</xdr:row>
      <xdr:rowOff>135775</xdr:rowOff>
    </xdr:from>
    <xdr:to>
      <xdr:col>32</xdr:col>
      <xdr:colOff>285750</xdr:colOff>
      <xdr:row>109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279400</xdr:colOff>
      <xdr:row>71</xdr:row>
      <xdr:rowOff>57150</xdr:rowOff>
    </xdr:from>
    <xdr:to>
      <xdr:col>49</xdr:col>
      <xdr:colOff>324272</xdr:colOff>
      <xdr:row>109</xdr:row>
      <xdr:rowOff>93978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34503</xdr:colOff>
      <xdr:row>2</xdr:row>
      <xdr:rowOff>327805</xdr:rowOff>
    </xdr:from>
    <xdr:to>
      <xdr:col>22</xdr:col>
      <xdr:colOff>155275</xdr:colOff>
      <xdr:row>26</xdr:row>
      <xdr:rowOff>172528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view="pageBreakPreview" zoomScale="50" zoomScaleNormal="50" zoomScaleSheetLayoutView="50" workbookViewId="0">
      <selection activeCell="E61" sqref="E61"/>
    </sheetView>
  </sheetViews>
  <sheetFormatPr defaultRowHeight="15" x14ac:dyDescent="0.25"/>
  <cols>
    <col min="2" max="2" width="10.42578125" customWidth="1"/>
    <col min="3" max="3" width="11.28515625" customWidth="1"/>
    <col min="4" max="5" width="12.140625" customWidth="1"/>
    <col min="6" max="6" width="10.7109375" customWidth="1"/>
    <col min="7" max="7" width="11.42578125" customWidth="1"/>
    <col min="8" max="8" width="11" customWidth="1"/>
    <col min="9" max="9" width="11.28515625" customWidth="1"/>
    <col min="10" max="11" width="10.42578125" customWidth="1"/>
    <col min="12" max="12" width="2.140625" customWidth="1"/>
    <col min="13" max="13" width="11.85546875" customWidth="1"/>
    <col min="37" max="37" width="13.28515625" bestFit="1" customWidth="1"/>
  </cols>
  <sheetData>
    <row r="1" spans="1:15" ht="14.45" x14ac:dyDescent="0.3">
      <c r="A1" t="s">
        <v>32</v>
      </c>
    </row>
    <row r="4" spans="1:15" ht="49.7" customHeight="1" x14ac:dyDescent="0.3">
      <c r="A4" t="s">
        <v>0</v>
      </c>
      <c r="B4" s="1" t="s">
        <v>4</v>
      </c>
      <c r="D4" s="1" t="s">
        <v>15</v>
      </c>
      <c r="E4" s="1" t="s">
        <v>14</v>
      </c>
      <c r="F4" s="1" t="s">
        <v>27</v>
      </c>
      <c r="G4" s="1" t="s">
        <v>13</v>
      </c>
      <c r="H4" s="1" t="s">
        <v>19</v>
      </c>
      <c r="I4" s="1" t="s">
        <v>2</v>
      </c>
      <c r="J4" s="1" t="s">
        <v>3</v>
      </c>
      <c r="K4" s="1" t="s">
        <v>28</v>
      </c>
      <c r="L4" s="1"/>
      <c r="M4" s="1" t="s">
        <v>1</v>
      </c>
      <c r="N4" s="1"/>
      <c r="O4" s="9"/>
    </row>
    <row r="5" spans="1:15" ht="14.45" x14ac:dyDescent="0.3">
      <c r="B5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M5" s="5">
        <f>SUM(D5:K5)/8</f>
        <v>0</v>
      </c>
    </row>
    <row r="6" spans="1:15" ht="14.45" x14ac:dyDescent="0.3">
      <c r="B6">
        <v>100</v>
      </c>
      <c r="D6" s="6"/>
      <c r="E6" s="6"/>
      <c r="F6" s="6"/>
      <c r="G6" s="6"/>
      <c r="H6" s="6"/>
      <c r="I6" s="6"/>
      <c r="J6" s="6"/>
      <c r="K6" s="6"/>
      <c r="M6" s="5"/>
    </row>
    <row r="7" spans="1:15" ht="14.45" x14ac:dyDescent="0.3">
      <c r="B7">
        <v>200</v>
      </c>
      <c r="D7" s="6"/>
      <c r="E7" s="6"/>
      <c r="F7" s="6"/>
      <c r="G7" s="6"/>
      <c r="H7" s="6"/>
      <c r="I7" s="6"/>
      <c r="J7" s="6"/>
      <c r="K7" s="6"/>
      <c r="M7" s="5"/>
    </row>
    <row r="8" spans="1:15" ht="14.45" x14ac:dyDescent="0.3">
      <c r="B8">
        <v>300</v>
      </c>
      <c r="D8" s="6"/>
      <c r="E8" s="6"/>
      <c r="F8" s="6"/>
      <c r="G8" s="6"/>
      <c r="H8" s="6"/>
      <c r="I8" s="6"/>
      <c r="J8" s="6"/>
      <c r="K8" s="6"/>
      <c r="M8" s="5"/>
    </row>
    <row r="9" spans="1:15" ht="14.45" x14ac:dyDescent="0.3">
      <c r="B9">
        <v>400</v>
      </c>
      <c r="D9" s="6"/>
      <c r="E9" s="6"/>
      <c r="F9" s="6"/>
      <c r="G9" s="6"/>
      <c r="H9" s="6"/>
      <c r="I9" s="6"/>
      <c r="J9" s="6"/>
      <c r="K9" s="6"/>
      <c r="M9" s="5"/>
    </row>
    <row r="10" spans="1:15" ht="14.65" x14ac:dyDescent="0.35">
      <c r="A10">
        <v>1</v>
      </c>
      <c r="B10">
        <v>510</v>
      </c>
      <c r="D10" s="6">
        <v>-245</v>
      </c>
      <c r="E10" s="6">
        <v>-237</v>
      </c>
      <c r="F10" s="6">
        <v>-231</v>
      </c>
      <c r="G10" s="6">
        <v>-230</v>
      </c>
      <c r="H10" s="6">
        <v>-256</v>
      </c>
      <c r="I10" s="6">
        <v>-216</v>
      </c>
      <c r="J10" s="6">
        <v>-221</v>
      </c>
      <c r="K10" s="6">
        <v>-263</v>
      </c>
      <c r="M10" s="5">
        <f t="shared" ref="M10:M33" si="0">SUM(D10:K10)/8</f>
        <v>-237.375</v>
      </c>
      <c r="N10" s="4"/>
    </row>
    <row r="11" spans="1:15" ht="14.65" x14ac:dyDescent="0.35">
      <c r="B11">
        <v>600</v>
      </c>
      <c r="D11" s="6"/>
      <c r="E11" s="6"/>
      <c r="F11" s="6"/>
      <c r="G11" s="6"/>
      <c r="H11" s="6"/>
      <c r="I11" s="6"/>
      <c r="J11" s="6"/>
      <c r="K11" s="6"/>
      <c r="M11" s="5"/>
      <c r="N11" s="4"/>
    </row>
    <row r="12" spans="1:15" ht="14.65" x14ac:dyDescent="0.35">
      <c r="B12">
        <v>700</v>
      </c>
      <c r="D12" s="6"/>
      <c r="E12" s="6"/>
      <c r="F12" s="6"/>
      <c r="G12" s="6"/>
      <c r="H12" s="6"/>
      <c r="I12" s="6"/>
      <c r="J12" s="6"/>
      <c r="K12" s="6"/>
      <c r="M12" s="5"/>
      <c r="N12" s="4"/>
    </row>
    <row r="13" spans="1:15" ht="14.65" x14ac:dyDescent="0.35">
      <c r="B13">
        <v>800</v>
      </c>
      <c r="D13" s="6"/>
      <c r="E13" s="6"/>
      <c r="F13" s="6"/>
      <c r="G13" s="6"/>
      <c r="H13" s="6"/>
      <c r="I13" s="6"/>
      <c r="J13" s="6"/>
      <c r="K13" s="6"/>
      <c r="M13" s="5"/>
      <c r="N13" s="4"/>
    </row>
    <row r="14" spans="1:15" ht="14.65" x14ac:dyDescent="0.35">
      <c r="B14">
        <v>900</v>
      </c>
      <c r="D14" s="6"/>
      <c r="E14" s="6"/>
      <c r="F14" s="6"/>
      <c r="G14" s="6"/>
      <c r="H14" s="6"/>
      <c r="I14" s="6"/>
      <c r="J14" s="6"/>
      <c r="K14" s="6"/>
      <c r="M14" s="5"/>
      <c r="N14" s="4"/>
    </row>
    <row r="15" spans="1:15" ht="14.65" x14ac:dyDescent="0.35">
      <c r="A15">
        <v>2</v>
      </c>
      <c r="B15">
        <v>1010</v>
      </c>
      <c r="D15" s="6">
        <v>-472</v>
      </c>
      <c r="E15" s="6">
        <v>-476</v>
      </c>
      <c r="F15" s="6">
        <v>-454</v>
      </c>
      <c r="G15" s="6">
        <v>-431</v>
      </c>
      <c r="H15" s="6">
        <v>-488</v>
      </c>
      <c r="I15" s="6">
        <v>-436</v>
      </c>
      <c r="J15" s="6">
        <v>-433</v>
      </c>
      <c r="K15" s="6">
        <v>-498</v>
      </c>
      <c r="M15" s="5">
        <f t="shared" si="0"/>
        <v>-461</v>
      </c>
      <c r="N15" s="4"/>
    </row>
    <row r="16" spans="1:15" ht="14.65" x14ac:dyDescent="0.35">
      <c r="B16">
        <v>1100</v>
      </c>
      <c r="D16" s="6"/>
      <c r="E16" s="6"/>
      <c r="F16" s="6"/>
      <c r="G16" s="6"/>
      <c r="H16" s="6"/>
      <c r="I16" s="6"/>
      <c r="J16" s="6"/>
      <c r="K16" s="6"/>
      <c r="M16" s="5"/>
      <c r="N16" s="4"/>
    </row>
    <row r="17" spans="1:14" ht="14.65" x14ac:dyDescent="0.35">
      <c r="A17">
        <v>3</v>
      </c>
      <c r="B17">
        <v>1215</v>
      </c>
      <c r="D17" s="6">
        <v>-565</v>
      </c>
      <c r="E17" s="6">
        <v>-573</v>
      </c>
      <c r="F17" s="6">
        <v>-546</v>
      </c>
      <c r="G17" s="6">
        <v>-514</v>
      </c>
      <c r="H17" s="6">
        <v>-583</v>
      </c>
      <c r="I17" s="6">
        <v>-525</v>
      </c>
      <c r="J17" s="6">
        <v>-520</v>
      </c>
      <c r="K17" s="6">
        <v>-597</v>
      </c>
      <c r="M17" s="5">
        <f t="shared" si="0"/>
        <v>-552.875</v>
      </c>
      <c r="N17" s="4"/>
    </row>
    <row r="18" spans="1:14" ht="14.65" x14ac:dyDescent="0.35">
      <c r="B18">
        <v>1300</v>
      </c>
      <c r="D18" s="6"/>
      <c r="E18" s="6"/>
      <c r="F18" s="6"/>
      <c r="G18" s="6"/>
      <c r="H18" s="6"/>
      <c r="I18" s="6"/>
      <c r="J18" s="6"/>
      <c r="K18" s="6"/>
      <c r="M18" s="5"/>
      <c r="N18" s="4"/>
    </row>
    <row r="19" spans="1:14" ht="14.65" x14ac:dyDescent="0.35">
      <c r="A19">
        <v>4</v>
      </c>
      <c r="B19">
        <v>1410</v>
      </c>
      <c r="D19" s="6">
        <v>-653</v>
      </c>
      <c r="E19" s="6">
        <v>-660</v>
      </c>
      <c r="F19" s="6">
        <v>-633</v>
      </c>
      <c r="G19" s="6">
        <v>-594</v>
      </c>
      <c r="H19" s="6">
        <v>-673</v>
      </c>
      <c r="I19" s="6">
        <v>-604</v>
      </c>
      <c r="J19" s="6">
        <v>-602</v>
      </c>
      <c r="K19" s="6">
        <v>-692</v>
      </c>
      <c r="M19" s="5">
        <f t="shared" si="0"/>
        <v>-638.875</v>
      </c>
      <c r="N19" s="4"/>
    </row>
    <row r="20" spans="1:14" ht="14.65" x14ac:dyDescent="0.35">
      <c r="B20">
        <v>1500</v>
      </c>
      <c r="D20" s="6"/>
      <c r="E20" s="6"/>
      <c r="F20" s="6"/>
      <c r="G20" s="6"/>
      <c r="H20" s="6"/>
      <c r="I20" s="6"/>
      <c r="J20" s="6"/>
      <c r="K20" s="6"/>
      <c r="M20" s="5"/>
      <c r="N20" s="4"/>
    </row>
    <row r="21" spans="1:14" ht="14.65" x14ac:dyDescent="0.35">
      <c r="A21">
        <v>5</v>
      </c>
      <c r="B21">
        <v>1600</v>
      </c>
      <c r="D21" s="6">
        <v>-733</v>
      </c>
      <c r="E21" s="6">
        <v>-743</v>
      </c>
      <c r="F21" s="6">
        <v>-719</v>
      </c>
      <c r="G21" s="6">
        <v>-674</v>
      </c>
      <c r="H21" s="6">
        <v>-759</v>
      </c>
      <c r="I21" s="6">
        <v>-675</v>
      </c>
      <c r="J21" s="6">
        <v>-682</v>
      </c>
      <c r="K21" s="6">
        <v>-791</v>
      </c>
      <c r="M21" s="5">
        <f t="shared" si="0"/>
        <v>-722</v>
      </c>
      <c r="N21" s="4"/>
    </row>
    <row r="22" spans="1:14" ht="14.65" x14ac:dyDescent="0.35">
      <c r="A22">
        <v>6</v>
      </c>
      <c r="B22">
        <v>1705</v>
      </c>
      <c r="D22" s="6">
        <v>-768</v>
      </c>
      <c r="E22" s="6">
        <v>-776</v>
      </c>
      <c r="F22" s="6">
        <v>-754</v>
      </c>
      <c r="G22" s="6">
        <v>-710</v>
      </c>
      <c r="H22" s="6">
        <v>-797</v>
      </c>
      <c r="I22" s="6">
        <v>-702</v>
      </c>
      <c r="J22" s="6">
        <v>-713</v>
      </c>
      <c r="K22" s="6">
        <v>-836</v>
      </c>
      <c r="M22" s="5">
        <f t="shared" si="0"/>
        <v>-757</v>
      </c>
      <c r="N22" s="4"/>
    </row>
    <row r="23" spans="1:14" ht="14.65" x14ac:dyDescent="0.35">
      <c r="A23">
        <v>7</v>
      </c>
      <c r="B23">
        <v>1825</v>
      </c>
      <c r="D23" s="6">
        <v>-812</v>
      </c>
      <c r="E23" s="6">
        <v>-808</v>
      </c>
      <c r="F23" s="6">
        <v>-784</v>
      </c>
      <c r="G23" s="6">
        <v>-750</v>
      </c>
      <c r="H23" s="6">
        <v>-847</v>
      </c>
      <c r="I23" s="6">
        <v>-729</v>
      </c>
      <c r="J23" s="6">
        <v>-739</v>
      </c>
      <c r="K23" s="6">
        <v>-886</v>
      </c>
      <c r="M23" s="5">
        <f t="shared" si="0"/>
        <v>-794.375</v>
      </c>
      <c r="N23" s="4"/>
    </row>
    <row r="24" spans="1:14" ht="14.65" x14ac:dyDescent="0.35">
      <c r="A24">
        <v>8</v>
      </c>
      <c r="B24">
        <v>1900</v>
      </c>
      <c r="D24" s="6">
        <v>-858</v>
      </c>
      <c r="E24" s="6">
        <v>-834</v>
      </c>
      <c r="F24" s="6">
        <v>-792</v>
      </c>
      <c r="G24" s="6">
        <v>-777</v>
      </c>
      <c r="H24" s="6">
        <v>-897</v>
      </c>
      <c r="I24" s="6">
        <v>-749</v>
      </c>
      <c r="J24" s="6">
        <v>-747</v>
      </c>
      <c r="K24" s="6">
        <v>-925</v>
      </c>
      <c r="M24" s="5">
        <f t="shared" si="0"/>
        <v>-822.375</v>
      </c>
      <c r="N24" s="4"/>
    </row>
    <row r="25" spans="1:14" ht="14.65" x14ac:dyDescent="0.35">
      <c r="A25">
        <v>9</v>
      </c>
      <c r="B25">
        <v>2010</v>
      </c>
      <c r="D25" s="6">
        <v>-925</v>
      </c>
      <c r="E25" s="6">
        <v>-847</v>
      </c>
      <c r="F25" s="6">
        <v>-794</v>
      </c>
      <c r="G25" s="6">
        <v>-835</v>
      </c>
      <c r="H25" s="6">
        <v>-972</v>
      </c>
      <c r="I25" s="6">
        <v>-750</v>
      </c>
      <c r="J25" s="6">
        <v>-742</v>
      </c>
      <c r="K25" s="6">
        <v>-996</v>
      </c>
      <c r="M25" s="5">
        <f t="shared" si="0"/>
        <v>-857.625</v>
      </c>
      <c r="N25" s="4"/>
    </row>
    <row r="26" spans="1:14" ht="14.65" x14ac:dyDescent="0.35">
      <c r="A26">
        <v>10</v>
      </c>
      <c r="B26">
        <v>2100</v>
      </c>
      <c r="D26" s="6">
        <v>-1146</v>
      </c>
      <c r="E26" s="6">
        <v>-703</v>
      </c>
      <c r="F26" s="6">
        <v>-590</v>
      </c>
      <c r="G26" s="6">
        <v>-1053</v>
      </c>
      <c r="H26" s="6">
        <v>-1250</v>
      </c>
      <c r="I26" s="6">
        <v>-574</v>
      </c>
      <c r="J26" s="6">
        <v>-530</v>
      </c>
      <c r="K26" s="6">
        <v>-1244</v>
      </c>
      <c r="M26" s="5">
        <f t="shared" si="0"/>
        <v>-886.25</v>
      </c>
      <c r="N26" s="4"/>
    </row>
    <row r="27" spans="1:14" ht="14.65" x14ac:dyDescent="0.35">
      <c r="A27">
        <v>11</v>
      </c>
      <c r="B27">
        <v>2200</v>
      </c>
      <c r="D27" s="6"/>
      <c r="E27" s="6"/>
      <c r="F27" s="6"/>
      <c r="G27" s="6"/>
      <c r="H27" s="6"/>
      <c r="I27" s="6"/>
      <c r="J27" s="6"/>
      <c r="K27" s="6"/>
      <c r="M27" s="5">
        <f t="shared" si="0"/>
        <v>0</v>
      </c>
      <c r="N27" s="4"/>
    </row>
    <row r="28" spans="1:14" ht="14.65" x14ac:dyDescent="0.35">
      <c r="A28">
        <v>12</v>
      </c>
      <c r="B28">
        <v>2300</v>
      </c>
      <c r="D28" s="6"/>
      <c r="E28" s="6"/>
      <c r="F28" s="6"/>
      <c r="G28" s="6"/>
      <c r="H28" s="6"/>
      <c r="I28" s="6"/>
      <c r="J28" s="6"/>
      <c r="K28" s="6"/>
      <c r="M28" s="5">
        <f t="shared" si="0"/>
        <v>0</v>
      </c>
      <c r="N28" s="4"/>
    </row>
    <row r="29" spans="1:14" ht="14.65" x14ac:dyDescent="0.35">
      <c r="A29">
        <v>13</v>
      </c>
      <c r="B29">
        <v>2400</v>
      </c>
      <c r="D29" s="6"/>
      <c r="E29" s="6"/>
      <c r="F29" s="6"/>
      <c r="G29" s="6"/>
      <c r="H29" s="6"/>
      <c r="I29" s="6"/>
      <c r="J29" s="6"/>
      <c r="K29" s="6"/>
      <c r="M29" s="5">
        <f t="shared" si="0"/>
        <v>0</v>
      </c>
      <c r="N29" s="4"/>
    </row>
    <row r="30" spans="1:14" ht="14.45" x14ac:dyDescent="0.3">
      <c r="A30">
        <v>14</v>
      </c>
      <c r="B30">
        <v>2500</v>
      </c>
      <c r="D30" s="6"/>
      <c r="E30" s="6"/>
      <c r="F30" s="6"/>
      <c r="G30" s="6"/>
      <c r="H30" s="6"/>
      <c r="I30" s="6"/>
      <c r="J30" s="6"/>
      <c r="K30" s="6"/>
      <c r="M30" s="5">
        <f t="shared" si="0"/>
        <v>0</v>
      </c>
      <c r="N30" s="4"/>
    </row>
    <row r="31" spans="1:14" ht="14.45" x14ac:dyDescent="0.3">
      <c r="A31">
        <v>15</v>
      </c>
      <c r="B31">
        <v>2600</v>
      </c>
      <c r="D31" s="6"/>
      <c r="E31" s="6"/>
      <c r="F31" s="6"/>
      <c r="G31" s="6"/>
      <c r="H31" s="6"/>
      <c r="I31" s="6"/>
      <c r="J31" s="6"/>
      <c r="K31" s="6"/>
      <c r="M31" s="5">
        <f t="shared" si="0"/>
        <v>0</v>
      </c>
      <c r="N31" s="4"/>
    </row>
    <row r="32" spans="1:14" ht="14.45" x14ac:dyDescent="0.3">
      <c r="A32">
        <v>16</v>
      </c>
      <c r="B32">
        <v>2700</v>
      </c>
      <c r="D32" s="6"/>
      <c r="E32" s="6"/>
      <c r="F32" s="6"/>
      <c r="G32" s="6"/>
      <c r="H32" s="6"/>
      <c r="I32" s="6"/>
      <c r="J32" s="6"/>
      <c r="K32" s="6"/>
      <c r="M32" s="5">
        <f t="shared" si="0"/>
        <v>0</v>
      </c>
      <c r="N32" s="4"/>
    </row>
    <row r="33" spans="1:14" ht="14.45" x14ac:dyDescent="0.3">
      <c r="A33">
        <v>17</v>
      </c>
      <c r="B33">
        <v>2800</v>
      </c>
      <c r="D33" s="6"/>
      <c r="E33" s="6"/>
      <c r="F33" s="6"/>
      <c r="G33" s="6"/>
      <c r="H33" s="6"/>
      <c r="I33" s="6"/>
      <c r="J33" s="6"/>
      <c r="K33" s="6"/>
      <c r="M33" s="5">
        <f t="shared" si="0"/>
        <v>0</v>
      </c>
      <c r="N33" s="4"/>
    </row>
    <row r="34" spans="1:14" ht="14.45" x14ac:dyDescent="0.3">
      <c r="A34">
        <v>18</v>
      </c>
      <c r="D34" s="6"/>
      <c r="E34" s="6"/>
      <c r="F34" s="6"/>
      <c r="G34" s="6"/>
      <c r="H34" s="6"/>
      <c r="I34" s="6"/>
      <c r="J34" s="6"/>
      <c r="K34" s="6"/>
      <c r="M34" s="5"/>
      <c r="N34" s="4"/>
    </row>
    <row r="35" spans="1:14" ht="14.45" x14ac:dyDescent="0.3">
      <c r="A35">
        <v>19</v>
      </c>
      <c r="D35" s="6"/>
      <c r="E35" s="6"/>
      <c r="F35" s="6"/>
      <c r="G35" s="6"/>
      <c r="H35" s="6"/>
      <c r="I35" s="6"/>
      <c r="J35" s="6"/>
      <c r="K35" s="6"/>
      <c r="M35" s="5"/>
      <c r="N35" s="4"/>
    </row>
    <row r="36" spans="1:14" ht="14.45" x14ac:dyDescent="0.3">
      <c r="D36" s="6"/>
      <c r="E36" s="6"/>
      <c r="F36" s="6"/>
      <c r="G36" s="6"/>
      <c r="H36" s="6"/>
      <c r="I36" s="6"/>
      <c r="J36" s="6"/>
      <c r="K36" s="6"/>
      <c r="M36" s="5"/>
      <c r="N36" s="4"/>
    </row>
    <row r="37" spans="1:14" ht="14.25" x14ac:dyDescent="0.25">
      <c r="A37" s="8"/>
      <c r="D37" s="6"/>
      <c r="E37" s="6"/>
      <c r="F37" s="6"/>
      <c r="G37" s="6"/>
      <c r="H37" s="6"/>
      <c r="I37" s="6"/>
      <c r="J37" s="6"/>
      <c r="K37" s="6"/>
      <c r="M37" s="5" t="s">
        <v>17</v>
      </c>
      <c r="N37" s="5" t="s">
        <v>16</v>
      </c>
    </row>
    <row r="38" spans="1:14" ht="14.25" x14ac:dyDescent="0.25">
      <c r="B38">
        <v>0</v>
      </c>
      <c r="D38">
        <v>47</v>
      </c>
      <c r="E38">
        <v>48</v>
      </c>
      <c r="F38">
        <v>48</v>
      </c>
      <c r="G38">
        <v>50</v>
      </c>
      <c r="H38">
        <v>48</v>
      </c>
      <c r="I38">
        <v>53</v>
      </c>
      <c r="J38">
        <v>48</v>
      </c>
      <c r="K38">
        <v>48</v>
      </c>
      <c r="M38" s="5">
        <f>SUM(D38:K38)</f>
        <v>390</v>
      </c>
      <c r="N38" s="5">
        <f>SUM(D38:K38)/8</f>
        <v>48.75</v>
      </c>
    </row>
    <row r="40" spans="1:14" s="7" customFormat="1" ht="14.25" x14ac:dyDescent="0.25"/>
    <row r="42" spans="1:14" ht="56.45" customHeight="1" x14ac:dyDescent="0.25">
      <c r="B42" s="1" t="s">
        <v>4</v>
      </c>
      <c r="D42" s="2" t="s">
        <v>12</v>
      </c>
      <c r="E42" s="2" t="s">
        <v>11</v>
      </c>
      <c r="F42" s="2" t="s">
        <v>5</v>
      </c>
      <c r="G42" s="2" t="s">
        <v>6</v>
      </c>
      <c r="H42" s="2" t="s">
        <v>7</v>
      </c>
      <c r="I42" s="2" t="s">
        <v>8</v>
      </c>
      <c r="J42" s="2" t="s">
        <v>9</v>
      </c>
      <c r="K42" s="2" t="s">
        <v>10</v>
      </c>
      <c r="L42" s="2"/>
      <c r="M42" s="2"/>
    </row>
    <row r="43" spans="1:14" ht="14.25" x14ac:dyDescent="0.25">
      <c r="A43">
        <v>1</v>
      </c>
      <c r="B43">
        <f>B10</f>
        <v>510</v>
      </c>
      <c r="D43" s="3">
        <f t="shared" ref="D43:K43" si="1">1/(D10-$M10)</f>
        <v>-0.13114754098360656</v>
      </c>
      <c r="E43" s="3">
        <f t="shared" si="1"/>
        <v>2.6666666666666665</v>
      </c>
      <c r="F43" s="3">
        <f t="shared" si="1"/>
        <v>0.15686274509803921</v>
      </c>
      <c r="G43" s="3">
        <f t="shared" si="1"/>
        <v>0.13559322033898305</v>
      </c>
      <c r="H43" s="3">
        <f t="shared" si="1"/>
        <v>-5.3691275167785234E-2</v>
      </c>
      <c r="I43" s="3">
        <f t="shared" si="1"/>
        <v>4.6783625730994149E-2</v>
      </c>
      <c r="J43" s="3">
        <f t="shared" si="1"/>
        <v>6.1068702290076333E-2</v>
      </c>
      <c r="K43" s="3">
        <f t="shared" si="1"/>
        <v>-3.9024390243902439E-2</v>
      </c>
    </row>
    <row r="44" spans="1:14" ht="14.25" x14ac:dyDescent="0.25">
      <c r="B44">
        <v>600</v>
      </c>
      <c r="D44" s="3"/>
      <c r="E44" s="3"/>
      <c r="F44" s="3"/>
      <c r="G44" s="3"/>
      <c r="H44" s="3"/>
      <c r="I44" s="3"/>
      <c r="J44" s="3"/>
      <c r="K44" s="3"/>
    </row>
    <row r="45" spans="1:14" ht="14.25" x14ac:dyDescent="0.25">
      <c r="B45">
        <v>700</v>
      </c>
      <c r="D45" s="3"/>
      <c r="E45" s="3"/>
      <c r="F45" s="3"/>
      <c r="G45" s="3"/>
      <c r="H45" s="3"/>
      <c r="I45" s="3"/>
      <c r="J45" s="3"/>
      <c r="K45" s="3"/>
    </row>
    <row r="46" spans="1:14" ht="14.25" x14ac:dyDescent="0.25">
      <c r="B46">
        <v>800</v>
      </c>
      <c r="D46" s="3"/>
      <c r="E46" s="3"/>
      <c r="F46" s="3"/>
      <c r="G46" s="3"/>
      <c r="H46" s="3"/>
      <c r="I46" s="3"/>
      <c r="J46" s="3"/>
      <c r="K46" s="3"/>
    </row>
    <row r="47" spans="1:14" ht="14.25" x14ac:dyDescent="0.25">
      <c r="B47">
        <v>900</v>
      </c>
      <c r="D47" s="3"/>
      <c r="E47" s="3"/>
      <c r="F47" s="3"/>
      <c r="G47" s="3"/>
      <c r="H47" s="3"/>
      <c r="I47" s="3"/>
      <c r="J47" s="3"/>
      <c r="K47" s="3"/>
    </row>
    <row r="48" spans="1:14" ht="14.25" x14ac:dyDescent="0.25">
      <c r="A48">
        <v>2</v>
      </c>
      <c r="B48">
        <f>B15</f>
        <v>1010</v>
      </c>
      <c r="D48" s="3">
        <f t="shared" ref="D48:K48" si="2">1/(D15-$M15)</f>
        <v>-9.0909090909090912E-2</v>
      </c>
      <c r="E48" s="3">
        <f t="shared" si="2"/>
        <v>-6.6666666666666666E-2</v>
      </c>
      <c r="F48" s="3">
        <f t="shared" si="2"/>
        <v>0.14285714285714285</v>
      </c>
      <c r="G48" s="3">
        <f t="shared" si="2"/>
        <v>3.3333333333333333E-2</v>
      </c>
      <c r="H48" s="3">
        <f t="shared" si="2"/>
        <v>-3.7037037037037035E-2</v>
      </c>
      <c r="I48" s="3">
        <f t="shared" si="2"/>
        <v>0.04</v>
      </c>
      <c r="J48" s="3">
        <f t="shared" si="2"/>
        <v>3.5714285714285712E-2</v>
      </c>
      <c r="K48" s="3">
        <f t="shared" si="2"/>
        <v>-2.7027027027027029E-2</v>
      </c>
    </row>
    <row r="49" spans="1:11" ht="14.25" x14ac:dyDescent="0.25">
      <c r="B49">
        <v>1100</v>
      </c>
      <c r="D49" s="3"/>
      <c r="E49" s="3"/>
      <c r="F49" s="3"/>
      <c r="G49" s="3"/>
      <c r="H49" s="3"/>
      <c r="I49" s="3"/>
      <c r="J49" s="3"/>
      <c r="K49" s="3"/>
    </row>
    <row r="50" spans="1:11" ht="14.25" x14ac:dyDescent="0.25">
      <c r="A50">
        <v>3</v>
      </c>
      <c r="B50">
        <f>B17</f>
        <v>1215</v>
      </c>
      <c r="D50" s="3">
        <f t="shared" ref="D50:K50" si="3">1/(D17-$M17)</f>
        <v>-8.247422680412371E-2</v>
      </c>
      <c r="E50" s="3">
        <f t="shared" si="3"/>
        <v>-4.9689440993788817E-2</v>
      </c>
      <c r="F50" s="3">
        <f t="shared" si="3"/>
        <v>0.14545454545454545</v>
      </c>
      <c r="G50" s="3">
        <f t="shared" si="3"/>
        <v>2.5723472668810289E-2</v>
      </c>
      <c r="H50" s="3">
        <f t="shared" si="3"/>
        <v>-3.3195020746887967E-2</v>
      </c>
      <c r="I50" s="3">
        <f t="shared" si="3"/>
        <v>3.5874439461883408E-2</v>
      </c>
      <c r="J50" s="3">
        <f t="shared" si="3"/>
        <v>3.0418250950570342E-2</v>
      </c>
      <c r="K50" s="3">
        <f t="shared" si="3"/>
        <v>-2.2662889518413599E-2</v>
      </c>
    </row>
    <row r="51" spans="1:11" ht="14.25" x14ac:dyDescent="0.25">
      <c r="B51">
        <v>1300</v>
      </c>
      <c r="D51" s="3"/>
      <c r="E51" s="3"/>
      <c r="F51" s="3"/>
      <c r="G51" s="3"/>
      <c r="H51" s="3"/>
      <c r="I51" s="3"/>
      <c r="J51" s="3"/>
      <c r="K51" s="3"/>
    </row>
    <row r="52" spans="1:11" ht="14.25" x14ac:dyDescent="0.25">
      <c r="A52">
        <v>4</v>
      </c>
      <c r="B52">
        <f>B19</f>
        <v>1410</v>
      </c>
      <c r="D52" s="3">
        <f t="shared" ref="D52:K52" si="4">1/(D19-$M19)</f>
        <v>-7.0796460176991149E-2</v>
      </c>
      <c r="E52" s="3">
        <f t="shared" si="4"/>
        <v>-4.7337278106508875E-2</v>
      </c>
      <c r="F52" s="3">
        <f t="shared" si="4"/>
        <v>0.1702127659574468</v>
      </c>
      <c r="G52" s="3">
        <f t="shared" si="4"/>
        <v>2.2284122562674095E-2</v>
      </c>
      <c r="H52" s="3">
        <f t="shared" si="4"/>
        <v>-2.9304029304029304E-2</v>
      </c>
      <c r="I52" s="3">
        <f t="shared" si="4"/>
        <v>2.8673835125448029E-2</v>
      </c>
      <c r="J52" s="3">
        <f t="shared" si="4"/>
        <v>2.7118644067796609E-2</v>
      </c>
      <c r="K52" s="3">
        <f t="shared" si="4"/>
        <v>-1.8823529411764704E-2</v>
      </c>
    </row>
    <row r="53" spans="1:11" ht="14.25" x14ac:dyDescent="0.25">
      <c r="B53">
        <v>1500</v>
      </c>
      <c r="D53" s="3"/>
      <c r="E53" s="3"/>
      <c r="F53" s="3"/>
      <c r="G53" s="3"/>
      <c r="H53" s="3"/>
      <c r="I53" s="3"/>
      <c r="J53" s="3"/>
      <c r="K53" s="3"/>
    </row>
    <row r="54" spans="1:11" ht="14.25" x14ac:dyDescent="0.25">
      <c r="A54">
        <v>5</v>
      </c>
      <c r="B54">
        <f t="shared" ref="B54:B60" si="5">B21</f>
        <v>1600</v>
      </c>
      <c r="D54" s="3">
        <f t="shared" ref="D54:K59" si="6">1/(D21-$M21)</f>
        <v>-9.0909090909090912E-2</v>
      </c>
      <c r="E54" s="3">
        <f t="shared" si="6"/>
        <v>-4.7619047619047616E-2</v>
      </c>
      <c r="F54" s="3">
        <f t="shared" si="6"/>
        <v>0.33333333333333331</v>
      </c>
      <c r="G54" s="3">
        <f t="shared" si="6"/>
        <v>2.0833333333333332E-2</v>
      </c>
      <c r="H54" s="3">
        <f t="shared" si="6"/>
        <v>-2.7027027027027029E-2</v>
      </c>
      <c r="I54" s="3">
        <f t="shared" si="6"/>
        <v>2.1276595744680851E-2</v>
      </c>
      <c r="J54" s="3">
        <f t="shared" si="6"/>
        <v>2.5000000000000001E-2</v>
      </c>
      <c r="K54" s="3">
        <f t="shared" si="6"/>
        <v>-1.4492753623188406E-2</v>
      </c>
    </row>
    <row r="55" spans="1:11" ht="14.25" x14ac:dyDescent="0.25">
      <c r="A55">
        <v>6</v>
      </c>
      <c r="B55">
        <f t="shared" si="5"/>
        <v>1705</v>
      </c>
      <c r="D55" s="3">
        <f t="shared" si="6"/>
        <v>-9.0909090909090912E-2</v>
      </c>
      <c r="E55" s="3">
        <f t="shared" si="6"/>
        <v>-5.2631578947368418E-2</v>
      </c>
      <c r="F55" s="3">
        <f t="shared" si="6"/>
        <v>0.33333333333333331</v>
      </c>
      <c r="G55" s="3">
        <f t="shared" si="6"/>
        <v>2.1276595744680851E-2</v>
      </c>
      <c r="H55" s="3">
        <f t="shared" si="6"/>
        <v>-2.5000000000000001E-2</v>
      </c>
      <c r="I55" s="3">
        <f t="shared" si="6"/>
        <v>1.8181818181818181E-2</v>
      </c>
      <c r="J55" s="3">
        <f t="shared" si="6"/>
        <v>2.2727272727272728E-2</v>
      </c>
      <c r="K55" s="3">
        <f t="shared" si="6"/>
        <v>-1.2658227848101266E-2</v>
      </c>
    </row>
    <row r="56" spans="1:11" ht="14.25" x14ac:dyDescent="0.25">
      <c r="A56">
        <v>7</v>
      </c>
      <c r="B56">
        <f t="shared" si="5"/>
        <v>1825</v>
      </c>
      <c r="D56" s="3">
        <f t="shared" si="6"/>
        <v>-5.6737588652482268E-2</v>
      </c>
      <c r="E56" s="3">
        <f t="shared" si="6"/>
        <v>-7.3394495412844041E-2</v>
      </c>
      <c r="F56" s="3">
        <f t="shared" si="6"/>
        <v>9.6385542168674704E-2</v>
      </c>
      <c r="G56" s="3">
        <f t="shared" si="6"/>
        <v>2.2535211267605635E-2</v>
      </c>
      <c r="H56" s="3">
        <f t="shared" si="6"/>
        <v>-1.9002375296912115E-2</v>
      </c>
      <c r="I56" s="3">
        <f t="shared" si="6"/>
        <v>1.5296367112810707E-2</v>
      </c>
      <c r="J56" s="3">
        <f t="shared" si="6"/>
        <v>1.8058690744920992E-2</v>
      </c>
      <c r="K56" s="3">
        <f t="shared" si="6"/>
        <v>-1.0914051841746248E-2</v>
      </c>
    </row>
    <row r="57" spans="1:11" ht="14.25" x14ac:dyDescent="0.25">
      <c r="A57">
        <v>8</v>
      </c>
      <c r="B57">
        <f t="shared" si="5"/>
        <v>1900</v>
      </c>
      <c r="D57" s="3">
        <f t="shared" si="6"/>
        <v>-2.8070175438596492E-2</v>
      </c>
      <c r="E57" s="3">
        <f t="shared" si="6"/>
        <v>-8.6021505376344093E-2</v>
      </c>
      <c r="F57" s="3">
        <f t="shared" si="6"/>
        <v>3.292181069958848E-2</v>
      </c>
      <c r="G57" s="3">
        <f t="shared" si="6"/>
        <v>2.2038567493112948E-2</v>
      </c>
      <c r="H57" s="3">
        <f t="shared" si="6"/>
        <v>-1.340033500837521E-2</v>
      </c>
      <c r="I57" s="3">
        <f t="shared" si="6"/>
        <v>1.3628620102214651E-2</v>
      </c>
      <c r="J57" s="3">
        <f t="shared" si="6"/>
        <v>1.3266998341625208E-2</v>
      </c>
      <c r="K57" s="3">
        <f t="shared" si="6"/>
        <v>-9.7442143727161992E-3</v>
      </c>
    </row>
    <row r="58" spans="1:11" ht="14.25" x14ac:dyDescent="0.25">
      <c r="A58">
        <v>9</v>
      </c>
      <c r="B58">
        <f t="shared" si="5"/>
        <v>2010</v>
      </c>
      <c r="D58" s="3">
        <f t="shared" si="6"/>
        <v>-1.4842300556586271E-2</v>
      </c>
      <c r="E58" s="3">
        <f t="shared" si="6"/>
        <v>9.4117647058823528E-2</v>
      </c>
      <c r="F58" s="3">
        <f t="shared" si="6"/>
        <v>1.5717092337917484E-2</v>
      </c>
      <c r="G58" s="3">
        <f t="shared" si="6"/>
        <v>4.4198895027624308E-2</v>
      </c>
      <c r="H58" s="3">
        <f t="shared" si="6"/>
        <v>-8.7431693989071038E-3</v>
      </c>
      <c r="I58" s="3">
        <f t="shared" si="6"/>
        <v>9.2915214866434379E-3</v>
      </c>
      <c r="J58" s="3">
        <f t="shared" si="6"/>
        <v>8.6486486486486488E-3</v>
      </c>
      <c r="K58" s="3">
        <f t="shared" si="6"/>
        <v>-7.2267389340560069E-3</v>
      </c>
    </row>
    <row r="59" spans="1:11" ht="14.25" x14ac:dyDescent="0.25">
      <c r="A59">
        <v>10</v>
      </c>
      <c r="B59">
        <f t="shared" si="5"/>
        <v>2100</v>
      </c>
      <c r="D59" s="3">
        <f t="shared" si="6"/>
        <v>-3.8498556304138597E-3</v>
      </c>
      <c r="E59" s="3">
        <f t="shared" si="6"/>
        <v>5.4570259208731242E-3</v>
      </c>
      <c r="F59" s="3">
        <f t="shared" si="6"/>
        <v>3.3755274261603376E-3</v>
      </c>
      <c r="G59" s="3">
        <f t="shared" si="6"/>
        <v>-5.9970014992503746E-3</v>
      </c>
      <c r="H59" s="3">
        <f t="shared" si="6"/>
        <v>-2.7491408934707906E-3</v>
      </c>
      <c r="I59" s="3">
        <f t="shared" si="6"/>
        <v>3.2025620496397116E-3</v>
      </c>
      <c r="J59" s="3">
        <f t="shared" si="6"/>
        <v>2.8070175438596489E-3</v>
      </c>
      <c r="K59" s="3">
        <f t="shared" si="6"/>
        <v>-2.7952480782669461E-3</v>
      </c>
    </row>
    <row r="60" spans="1:11" ht="14.25" x14ac:dyDescent="0.25">
      <c r="A60">
        <v>11</v>
      </c>
      <c r="B60">
        <f t="shared" si="5"/>
        <v>2200</v>
      </c>
      <c r="D60" s="3"/>
      <c r="E60" s="3"/>
      <c r="F60" s="3"/>
      <c r="G60" s="3"/>
      <c r="H60" s="3"/>
      <c r="I60" s="3"/>
      <c r="J60" s="3"/>
      <c r="K60" s="3"/>
    </row>
    <row r="61" spans="1:11" ht="14.25" x14ac:dyDescent="0.25">
      <c r="A61">
        <v>12</v>
      </c>
      <c r="D61" s="3"/>
      <c r="E61" s="3"/>
      <c r="F61" s="3"/>
      <c r="G61" s="3"/>
      <c r="H61" s="3"/>
      <c r="I61" s="3"/>
      <c r="J61" s="3"/>
      <c r="K61" s="3"/>
    </row>
    <row r="62" spans="1:11" ht="14.25" x14ac:dyDescent="0.25">
      <c r="A62">
        <v>13</v>
      </c>
      <c r="D62" s="3"/>
      <c r="E62" s="3"/>
      <c r="F62" s="3"/>
      <c r="G62" s="3"/>
      <c r="H62" s="3"/>
      <c r="I62" s="3"/>
      <c r="J62" s="3"/>
      <c r="K62" s="3"/>
    </row>
    <row r="63" spans="1:11" ht="14.25" x14ac:dyDescent="0.25">
      <c r="A63">
        <v>14</v>
      </c>
      <c r="D63" s="3"/>
      <c r="E63" s="3"/>
      <c r="F63" s="3"/>
      <c r="G63" s="3"/>
      <c r="H63" s="3"/>
      <c r="I63" s="3"/>
      <c r="J63" s="3"/>
      <c r="K63" s="3"/>
    </row>
    <row r="64" spans="1:11" ht="14.25" x14ac:dyDescent="0.25">
      <c r="A64">
        <v>15</v>
      </c>
      <c r="D64" s="3"/>
      <c r="E64" s="3"/>
      <c r="F64" s="3"/>
      <c r="G64" s="3"/>
      <c r="H64" s="3"/>
      <c r="I64" s="3"/>
      <c r="J64" s="3"/>
      <c r="K64" s="3"/>
    </row>
    <row r="65" spans="1:15" ht="14.25" x14ac:dyDescent="0.25">
      <c r="A65">
        <v>16</v>
      </c>
      <c r="D65" s="3"/>
      <c r="E65" s="3"/>
      <c r="F65" s="3"/>
      <c r="G65" s="3"/>
      <c r="H65" s="3"/>
      <c r="I65" s="3"/>
      <c r="J65" s="3"/>
      <c r="K65" s="3"/>
    </row>
    <row r="66" spans="1:15" ht="14.25" x14ac:dyDescent="0.25">
      <c r="A66">
        <v>17</v>
      </c>
      <c r="D66" s="3"/>
      <c r="E66" s="3"/>
      <c r="F66" s="3"/>
      <c r="G66" s="3"/>
      <c r="H66" s="3"/>
      <c r="I66" s="3"/>
      <c r="J66" s="3"/>
      <c r="K66" s="3"/>
    </row>
    <row r="67" spans="1:15" ht="14.25" x14ac:dyDescent="0.25">
      <c r="A67">
        <v>18</v>
      </c>
      <c r="D67" s="3"/>
      <c r="E67" s="3"/>
      <c r="F67" s="3"/>
      <c r="G67" s="3"/>
      <c r="H67" s="3"/>
      <c r="I67" s="3"/>
      <c r="J67" s="3"/>
      <c r="K67" s="3"/>
    </row>
    <row r="68" spans="1:15" ht="14.25" x14ac:dyDescent="0.25">
      <c r="A68">
        <v>19</v>
      </c>
    </row>
    <row r="72" spans="1:15" x14ac:dyDescent="0.25">
      <c r="A72" t="s">
        <v>30</v>
      </c>
    </row>
    <row r="73" spans="1:15" ht="75" x14ac:dyDescent="0.25">
      <c r="A73" t="s">
        <v>0</v>
      </c>
      <c r="B73" s="1" t="s">
        <v>4</v>
      </c>
      <c r="C73" s="9" t="s">
        <v>29</v>
      </c>
      <c r="D73" s="1" t="s">
        <v>18</v>
      </c>
      <c r="E73" s="1" t="s">
        <v>20</v>
      </c>
      <c r="F73" s="1" t="s">
        <v>21</v>
      </c>
      <c r="G73" s="1" t="s">
        <v>22</v>
      </c>
      <c r="H73" s="1" t="s">
        <v>23</v>
      </c>
      <c r="I73" s="1" t="s">
        <v>24</v>
      </c>
      <c r="J73" s="1" t="s">
        <v>25</v>
      </c>
      <c r="K73" s="1" t="s">
        <v>26</v>
      </c>
      <c r="L73" s="1"/>
      <c r="M73" s="1" t="s">
        <v>31</v>
      </c>
      <c r="N73" s="1"/>
      <c r="O73" s="9"/>
    </row>
    <row r="74" spans="1:15" x14ac:dyDescent="0.25">
      <c r="B74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M74" s="5">
        <f>SUM(D74:K74)/8</f>
        <v>0</v>
      </c>
    </row>
    <row r="75" spans="1:15" x14ac:dyDescent="0.25">
      <c r="B75">
        <v>100</v>
      </c>
      <c r="D75" s="6"/>
      <c r="E75" s="6"/>
      <c r="F75" s="6"/>
      <c r="G75" s="6"/>
      <c r="H75" s="6"/>
      <c r="I75" s="6"/>
      <c r="J75" s="6"/>
      <c r="K75" s="6"/>
      <c r="M75" s="5"/>
    </row>
    <row r="76" spans="1:15" x14ac:dyDescent="0.25">
      <c r="B76">
        <v>200</v>
      </c>
      <c r="D76" s="6"/>
      <c r="E76" s="6"/>
      <c r="F76" s="6"/>
      <c r="G76" s="6"/>
      <c r="H76" s="6"/>
      <c r="I76" s="6"/>
      <c r="J76" s="6"/>
      <c r="K76" s="6"/>
      <c r="M76" s="5"/>
    </row>
    <row r="77" spans="1:15" x14ac:dyDescent="0.25">
      <c r="B77">
        <v>300</v>
      </c>
      <c r="D77" s="6"/>
      <c r="E77" s="6"/>
      <c r="F77" s="6"/>
      <c r="G77" s="6"/>
      <c r="H77" s="6"/>
      <c r="I77" s="6"/>
      <c r="J77" s="6"/>
      <c r="K77" s="6"/>
      <c r="M77" s="5"/>
    </row>
    <row r="78" spans="1:15" x14ac:dyDescent="0.25">
      <c r="B78">
        <v>400</v>
      </c>
      <c r="D78" s="6"/>
      <c r="E78" s="6"/>
      <c r="F78" s="6"/>
      <c r="G78" s="6"/>
      <c r="H78" s="6"/>
      <c r="I78" s="6"/>
      <c r="J78" s="6"/>
      <c r="K78" s="6"/>
      <c r="M78" s="5"/>
    </row>
    <row r="79" spans="1:15" x14ac:dyDescent="0.25">
      <c r="A79">
        <v>1</v>
      </c>
      <c r="B79">
        <v>510</v>
      </c>
      <c r="C79" s="10">
        <f t="shared" ref="C79:C92" si="7">B79*(PI()/4)*7.624^2</f>
        <v>23282.297414164917</v>
      </c>
      <c r="D79" s="6">
        <v>-240.1</v>
      </c>
      <c r="E79" s="6">
        <v>-208.8</v>
      </c>
      <c r="F79" s="6">
        <v>-194.5</v>
      </c>
      <c r="G79" s="6">
        <v>-206.4</v>
      </c>
      <c r="H79" s="6">
        <v>-203.7</v>
      </c>
      <c r="I79" s="6">
        <v>-202.4</v>
      </c>
      <c r="J79" s="6">
        <v>-203.7</v>
      </c>
      <c r="K79" s="6">
        <v>-203.7</v>
      </c>
      <c r="M79" s="5">
        <f t="shared" ref="M79:M102" si="8">SUM(D79:K79)/8</f>
        <v>-207.91250000000002</v>
      </c>
      <c r="N79" s="4"/>
    </row>
    <row r="80" spans="1:15" x14ac:dyDescent="0.25">
      <c r="B80">
        <v>600</v>
      </c>
      <c r="C80" s="10"/>
      <c r="D80" s="6"/>
      <c r="E80" s="6"/>
      <c r="F80" s="6"/>
      <c r="G80" s="6"/>
      <c r="H80" s="6"/>
      <c r="I80" s="6"/>
      <c r="J80" s="6"/>
      <c r="K80" s="6"/>
      <c r="M80" s="5"/>
      <c r="N80" s="4"/>
    </row>
    <row r="81" spans="1:14" x14ac:dyDescent="0.25">
      <c r="B81">
        <v>700</v>
      </c>
      <c r="C81" s="10"/>
      <c r="D81" s="6"/>
      <c r="E81" s="6"/>
      <c r="F81" s="6"/>
      <c r="G81" s="6"/>
      <c r="H81" s="6"/>
      <c r="I81" s="6"/>
      <c r="J81" s="6"/>
      <c r="K81" s="6"/>
      <c r="M81" s="5"/>
      <c r="N81" s="4"/>
    </row>
    <row r="82" spans="1:14" x14ac:dyDescent="0.25">
      <c r="B82">
        <v>800</v>
      </c>
      <c r="C82" s="10"/>
      <c r="D82" s="6"/>
      <c r="E82" s="6"/>
      <c r="F82" s="6"/>
      <c r="G82" s="6"/>
      <c r="H82" s="6"/>
      <c r="I82" s="6"/>
      <c r="J82" s="6"/>
      <c r="K82" s="6"/>
      <c r="M82" s="5"/>
      <c r="N82" s="4"/>
    </row>
    <row r="83" spans="1:14" x14ac:dyDescent="0.25">
      <c r="B83">
        <v>900</v>
      </c>
      <c r="C83" s="10"/>
      <c r="D83" s="6"/>
      <c r="E83" s="6"/>
      <c r="F83" s="6"/>
      <c r="G83" s="6"/>
      <c r="H83" s="6"/>
      <c r="I83" s="6"/>
      <c r="J83" s="6"/>
      <c r="K83" s="6"/>
      <c r="M83" s="5"/>
      <c r="N83" s="4"/>
    </row>
    <row r="84" spans="1:14" x14ac:dyDescent="0.25">
      <c r="A84">
        <v>2</v>
      </c>
      <c r="B84">
        <v>1010</v>
      </c>
      <c r="C84" s="10">
        <f t="shared" si="7"/>
        <v>46108.079192757978</v>
      </c>
      <c r="D84" s="6">
        <v>-475.4</v>
      </c>
      <c r="E84" s="6">
        <v>-413.5</v>
      </c>
      <c r="F84" s="6">
        <v>-385.1</v>
      </c>
      <c r="G84" s="6">
        <v>-408.7</v>
      </c>
      <c r="H84" s="6">
        <v>-403.4</v>
      </c>
      <c r="I84" s="6">
        <v>-400.8</v>
      </c>
      <c r="J84" s="6">
        <v>-403.5</v>
      </c>
      <c r="K84" s="6">
        <v>-403.5</v>
      </c>
      <c r="M84" s="5">
        <f t="shared" si="8"/>
        <v>-411.73750000000001</v>
      </c>
      <c r="N84" s="4"/>
    </row>
    <row r="85" spans="1:14" x14ac:dyDescent="0.25">
      <c r="B85">
        <v>1100</v>
      </c>
      <c r="C85" s="10"/>
      <c r="D85" s="6"/>
      <c r="E85" s="6"/>
      <c r="F85" s="6"/>
      <c r="G85" s="6"/>
      <c r="H85" s="6"/>
      <c r="I85" s="6"/>
      <c r="J85" s="6"/>
      <c r="K85" s="6"/>
      <c r="M85" s="5"/>
      <c r="N85" s="4"/>
    </row>
    <row r="86" spans="1:14" x14ac:dyDescent="0.25">
      <c r="A86">
        <v>3</v>
      </c>
      <c r="B86">
        <v>1215</v>
      </c>
      <c r="C86" s="10">
        <f t="shared" si="7"/>
        <v>55466.649721981128</v>
      </c>
      <c r="D86" s="6">
        <v>-571.9</v>
      </c>
      <c r="E86" s="6">
        <v>-497.4</v>
      </c>
      <c r="F86" s="6">
        <v>-463.2</v>
      </c>
      <c r="G86" s="6">
        <v>-491.6</v>
      </c>
      <c r="H86" s="6">
        <v>-485.3</v>
      </c>
      <c r="I86" s="6">
        <v>-482.2</v>
      </c>
      <c r="J86" s="6">
        <v>-485.4</v>
      </c>
      <c r="K86" s="6">
        <v>-485.4</v>
      </c>
      <c r="M86" s="5">
        <f t="shared" si="8"/>
        <v>-495.3</v>
      </c>
      <c r="N86" s="4"/>
    </row>
    <row r="87" spans="1:14" x14ac:dyDescent="0.25">
      <c r="B87">
        <v>1300</v>
      </c>
      <c r="C87" s="10"/>
      <c r="D87" s="6"/>
      <c r="E87" s="6"/>
      <c r="F87" s="6"/>
      <c r="G87" s="6"/>
      <c r="H87" s="6"/>
      <c r="I87" s="6"/>
      <c r="J87" s="6"/>
      <c r="K87" s="6"/>
      <c r="M87" s="5"/>
      <c r="N87" s="4"/>
    </row>
    <row r="88" spans="1:14" x14ac:dyDescent="0.25">
      <c r="A88">
        <v>4</v>
      </c>
      <c r="B88">
        <v>1410</v>
      </c>
      <c r="C88" s="10">
        <f t="shared" si="7"/>
        <v>64368.704615632429</v>
      </c>
      <c r="D88" s="6">
        <v>-663.7</v>
      </c>
      <c r="E88" s="6">
        <v>-577.20000000000005</v>
      </c>
      <c r="F88" s="6">
        <v>-537.6</v>
      </c>
      <c r="G88" s="6">
        <v>-570.5</v>
      </c>
      <c r="H88" s="6">
        <v>-563.20000000000005</v>
      </c>
      <c r="I88" s="6">
        <v>-559.6</v>
      </c>
      <c r="J88" s="6">
        <v>-563.29999999999995</v>
      </c>
      <c r="K88" s="6">
        <v>-563.29999999999995</v>
      </c>
      <c r="M88" s="5">
        <f t="shared" si="8"/>
        <v>-574.79999999999995</v>
      </c>
      <c r="N88" s="4"/>
    </row>
    <row r="89" spans="1:14" x14ac:dyDescent="0.25">
      <c r="B89">
        <v>1500</v>
      </c>
      <c r="C89" s="10">
        <f t="shared" si="7"/>
        <v>68477.345335779173</v>
      </c>
      <c r="D89" s="6"/>
      <c r="E89" s="6"/>
      <c r="F89" s="6"/>
      <c r="G89" s="6"/>
      <c r="H89" s="6"/>
      <c r="I89" s="6"/>
      <c r="J89" s="6"/>
      <c r="K89" s="6"/>
      <c r="M89" s="5"/>
      <c r="N89" s="4"/>
    </row>
    <row r="90" spans="1:14" x14ac:dyDescent="0.25">
      <c r="A90">
        <v>5</v>
      </c>
      <c r="B90">
        <v>1600</v>
      </c>
      <c r="C90" s="10">
        <f t="shared" si="7"/>
        <v>73042.50169149779</v>
      </c>
      <c r="D90" s="6">
        <v>-753.1</v>
      </c>
      <c r="E90" s="11">
        <v>-655</v>
      </c>
      <c r="F90" s="11">
        <v>-610</v>
      </c>
      <c r="G90" s="6">
        <v>-647.4</v>
      </c>
      <c r="H90" s="6">
        <v>-639.1</v>
      </c>
      <c r="I90" s="11">
        <v>-635</v>
      </c>
      <c r="J90" s="6">
        <v>-639.20000000000005</v>
      </c>
      <c r="K90" s="6">
        <v>-639.20000000000005</v>
      </c>
      <c r="M90" s="5">
        <f t="shared" si="8"/>
        <v>-652.25</v>
      </c>
      <c r="N90" s="4"/>
    </row>
    <row r="91" spans="1:14" x14ac:dyDescent="0.25">
      <c r="A91">
        <v>6</v>
      </c>
      <c r="B91">
        <v>1705</v>
      </c>
      <c r="C91" s="10">
        <f t="shared" si="7"/>
        <v>77835.915865002331</v>
      </c>
      <c r="D91" s="6">
        <v>-802.6</v>
      </c>
      <c r="E91" s="11">
        <v>-698</v>
      </c>
      <c r="F91" s="6">
        <v>-650.1</v>
      </c>
      <c r="G91" s="6">
        <v>-689.9</v>
      </c>
      <c r="H91" s="11">
        <v>-681</v>
      </c>
      <c r="I91" s="6">
        <v>-676.7</v>
      </c>
      <c r="J91" s="6">
        <v>-681.1</v>
      </c>
      <c r="K91" s="6">
        <v>-681.1</v>
      </c>
      <c r="M91" s="5">
        <f t="shared" si="8"/>
        <v>-695.06250000000011</v>
      </c>
      <c r="N91" s="4"/>
    </row>
    <row r="92" spans="1:14" x14ac:dyDescent="0.25">
      <c r="A92">
        <v>7</v>
      </c>
      <c r="B92">
        <v>1825</v>
      </c>
      <c r="C92" s="10">
        <f t="shared" si="7"/>
        <v>83314.103491864662</v>
      </c>
      <c r="D92" s="6">
        <v>-859.1</v>
      </c>
      <c r="E92" s="6">
        <v>-747.1</v>
      </c>
      <c r="F92" s="6">
        <v>-695.8</v>
      </c>
      <c r="G92" s="6">
        <v>-738.5</v>
      </c>
      <c r="H92" s="11">
        <v>-729</v>
      </c>
      <c r="I92" s="6">
        <v>-724.3</v>
      </c>
      <c r="J92" s="6">
        <v>-729.1</v>
      </c>
      <c r="K92" s="11">
        <v>-729</v>
      </c>
      <c r="M92" s="5">
        <f t="shared" si="8"/>
        <v>-743.98750000000007</v>
      </c>
      <c r="N92" s="4"/>
    </row>
    <row r="93" spans="1:14" x14ac:dyDescent="0.25">
      <c r="A93">
        <v>8</v>
      </c>
      <c r="B93">
        <v>1900</v>
      </c>
      <c r="C93" s="10">
        <f>B93*(PI()/4)*7.624^2</f>
        <v>86737.970758653624</v>
      </c>
      <c r="D93" s="6">
        <v>-894.4</v>
      </c>
      <c r="E93" s="6">
        <v>-777.8</v>
      </c>
      <c r="F93" s="6">
        <v>-724.4</v>
      </c>
      <c r="G93" s="6">
        <v>-768.8</v>
      </c>
      <c r="H93" s="11">
        <v>-758.9</v>
      </c>
      <c r="I93" s="6">
        <v>-754.1</v>
      </c>
      <c r="J93" s="6">
        <v>-759.1</v>
      </c>
      <c r="K93" s="11">
        <v>-759</v>
      </c>
      <c r="M93" s="5">
        <f t="shared" si="8"/>
        <v>-774.5625</v>
      </c>
      <c r="N93" s="4"/>
    </row>
    <row r="94" spans="1:14" x14ac:dyDescent="0.25">
      <c r="A94">
        <v>9</v>
      </c>
      <c r="B94">
        <v>2010</v>
      </c>
      <c r="C94" s="10">
        <f t="shared" ref="C94:C95" si="9">B94*(PI()/4)*7.624^2</f>
        <v>91759.642749944091</v>
      </c>
      <c r="D94" s="6">
        <v>-946.1</v>
      </c>
      <c r="E94" s="6">
        <v>-822.8</v>
      </c>
      <c r="F94" s="6">
        <v>-766.4</v>
      </c>
      <c r="G94" s="6">
        <v>-813.3</v>
      </c>
      <c r="H94" s="6">
        <v>-802.9</v>
      </c>
      <c r="I94" s="6">
        <v>-797.7</v>
      </c>
      <c r="J94" s="11">
        <v>-803</v>
      </c>
      <c r="K94" s="6">
        <v>-802.9</v>
      </c>
      <c r="M94" s="5">
        <f t="shared" si="8"/>
        <v>-819.38749999999993</v>
      </c>
      <c r="N94" s="4"/>
    </row>
    <row r="95" spans="1:14" x14ac:dyDescent="0.25">
      <c r="A95">
        <v>10</v>
      </c>
      <c r="B95">
        <v>2100</v>
      </c>
      <c r="C95" s="10">
        <f t="shared" si="9"/>
        <v>95868.283470090842</v>
      </c>
      <c r="D95" s="6">
        <v>-988.5</v>
      </c>
      <c r="E95" s="6">
        <v>-859.7</v>
      </c>
      <c r="F95" s="6">
        <v>-800.7</v>
      </c>
      <c r="G95" s="6">
        <v>-849.7</v>
      </c>
      <c r="H95" s="6">
        <v>-838.8</v>
      </c>
      <c r="I95" s="6">
        <v>-833.4</v>
      </c>
      <c r="J95" s="11">
        <v>-839</v>
      </c>
      <c r="K95" s="6">
        <v>-838.9</v>
      </c>
      <c r="M95" s="5">
        <f t="shared" si="8"/>
        <v>-856.08749999999998</v>
      </c>
      <c r="N95" s="4"/>
    </row>
    <row r="96" spans="1:14" x14ac:dyDescent="0.25">
      <c r="A96">
        <v>11</v>
      </c>
      <c r="B96">
        <v>2200</v>
      </c>
      <c r="D96" s="6"/>
      <c r="E96" s="6"/>
      <c r="F96" s="6"/>
      <c r="G96" s="6"/>
      <c r="H96" s="6"/>
      <c r="I96" s="6"/>
      <c r="J96" s="6"/>
      <c r="K96" s="6"/>
      <c r="M96" s="5">
        <f t="shared" si="8"/>
        <v>0</v>
      </c>
      <c r="N96" s="4"/>
    </row>
    <row r="97" spans="1:14" x14ac:dyDescent="0.25">
      <c r="A97">
        <v>12</v>
      </c>
      <c r="B97">
        <v>2300</v>
      </c>
      <c r="D97" s="6"/>
      <c r="E97" s="6"/>
      <c r="F97" s="6"/>
      <c r="G97" s="6"/>
      <c r="H97" s="6"/>
      <c r="I97" s="6"/>
      <c r="J97" s="6"/>
      <c r="K97" s="6"/>
      <c r="M97" s="5">
        <f t="shared" si="8"/>
        <v>0</v>
      </c>
      <c r="N97" s="4"/>
    </row>
    <row r="98" spans="1:14" x14ac:dyDescent="0.25">
      <c r="A98">
        <v>13</v>
      </c>
      <c r="B98">
        <v>2400</v>
      </c>
      <c r="D98" s="6"/>
      <c r="E98" s="6"/>
      <c r="F98" s="6"/>
      <c r="G98" s="6"/>
      <c r="H98" s="6"/>
      <c r="I98" s="6"/>
      <c r="J98" s="6"/>
      <c r="K98" s="6"/>
      <c r="M98" s="5">
        <f t="shared" si="8"/>
        <v>0</v>
      </c>
      <c r="N98" s="4"/>
    </row>
    <row r="99" spans="1:14" x14ac:dyDescent="0.25">
      <c r="A99">
        <v>14</v>
      </c>
      <c r="B99">
        <v>2500</v>
      </c>
      <c r="D99" s="6"/>
      <c r="E99" s="6"/>
      <c r="F99" s="6"/>
      <c r="G99" s="6"/>
      <c r="H99" s="6"/>
      <c r="I99" s="6"/>
      <c r="J99" s="6"/>
      <c r="K99" s="6"/>
      <c r="M99" s="5">
        <f t="shared" si="8"/>
        <v>0</v>
      </c>
      <c r="N99" s="4"/>
    </row>
    <row r="100" spans="1:14" x14ac:dyDescent="0.25">
      <c r="A100">
        <v>15</v>
      </c>
      <c r="B100">
        <v>2600</v>
      </c>
      <c r="D100" s="6"/>
      <c r="E100" s="6"/>
      <c r="F100" s="6"/>
      <c r="G100" s="6"/>
      <c r="H100" s="6"/>
      <c r="I100" s="6"/>
      <c r="J100" s="6"/>
      <c r="K100" s="6"/>
      <c r="M100" s="5">
        <f t="shared" si="8"/>
        <v>0</v>
      </c>
      <c r="N100" s="4"/>
    </row>
    <row r="101" spans="1:14" x14ac:dyDescent="0.25">
      <c r="A101">
        <v>16</v>
      </c>
      <c r="B101">
        <v>2700</v>
      </c>
      <c r="D101" s="6"/>
      <c r="E101" s="6"/>
      <c r="F101" s="6"/>
      <c r="G101" s="6"/>
      <c r="H101" s="6"/>
      <c r="I101" s="6"/>
      <c r="J101" s="6"/>
      <c r="K101" s="6"/>
      <c r="M101" s="5">
        <f t="shared" si="8"/>
        <v>0</v>
      </c>
      <c r="N101" s="4"/>
    </row>
    <row r="102" spans="1:14" x14ac:dyDescent="0.25">
      <c r="A102">
        <v>17</v>
      </c>
      <c r="B102">
        <v>2800</v>
      </c>
      <c r="D102" s="6"/>
      <c r="E102" s="6"/>
      <c r="F102" s="6"/>
      <c r="G102" s="6"/>
      <c r="H102" s="6"/>
      <c r="I102" s="6"/>
      <c r="J102" s="6"/>
      <c r="K102" s="6"/>
      <c r="M102" s="5">
        <f t="shared" si="8"/>
        <v>0</v>
      </c>
      <c r="N102" s="4"/>
    </row>
    <row r="103" spans="1:14" x14ac:dyDescent="0.25">
      <c r="A103">
        <v>18</v>
      </c>
      <c r="D103" s="6"/>
      <c r="E103" s="6"/>
      <c r="F103" s="6"/>
      <c r="G103" s="6"/>
      <c r="H103" s="6"/>
      <c r="I103" s="6"/>
      <c r="J103" s="6"/>
      <c r="K103" s="6"/>
      <c r="M103" s="5"/>
      <c r="N103" s="4"/>
    </row>
    <row r="104" spans="1:14" x14ac:dyDescent="0.25">
      <c r="A104">
        <v>19</v>
      </c>
      <c r="D104" s="6"/>
      <c r="E104" s="6"/>
      <c r="F104" s="6"/>
      <c r="G104" s="6"/>
      <c r="H104" s="6"/>
      <c r="I104" s="6"/>
      <c r="J104" s="6"/>
      <c r="K104" s="6"/>
      <c r="M104" s="5"/>
      <c r="N104" s="4"/>
    </row>
    <row r="105" spans="1:14" x14ac:dyDescent="0.25">
      <c r="D105" s="6"/>
      <c r="E105" s="6"/>
      <c r="F105" s="6"/>
      <c r="G105" s="6"/>
      <c r="H105" s="6"/>
      <c r="I105" s="6"/>
      <c r="J105" s="6"/>
      <c r="K105" s="6"/>
      <c r="M105" s="5"/>
      <c r="N105" s="4"/>
    </row>
    <row r="106" spans="1:14" x14ac:dyDescent="0.25">
      <c r="D106" s="6"/>
      <c r="E106" s="6"/>
      <c r="F106" s="6"/>
      <c r="G106" s="6"/>
      <c r="H106" s="6"/>
      <c r="I106" s="6"/>
      <c r="J106" s="6"/>
      <c r="K106" s="6"/>
      <c r="M106" s="5"/>
      <c r="N106" s="4"/>
    </row>
    <row r="107" spans="1:14" x14ac:dyDescent="0.25">
      <c r="D107" s="6"/>
      <c r="E107" s="6"/>
      <c r="F107" s="6"/>
      <c r="G107" s="6"/>
      <c r="H107" s="6"/>
      <c r="I107" s="6"/>
      <c r="J107" s="6"/>
      <c r="K107" s="6"/>
      <c r="M107" s="5"/>
      <c r="N107" s="4"/>
    </row>
    <row r="108" spans="1:14" x14ac:dyDescent="0.25">
      <c r="A108" s="8"/>
      <c r="D108" s="6"/>
      <c r="E108" s="6"/>
      <c r="F108" s="6"/>
      <c r="G108" s="6"/>
      <c r="H108" s="6"/>
      <c r="I108" s="6"/>
      <c r="J108" s="6"/>
      <c r="K108" s="6"/>
      <c r="M108" s="5"/>
      <c r="N108" s="5"/>
    </row>
    <row r="109" spans="1:14" x14ac:dyDescent="0.25">
      <c r="M109" s="5"/>
      <c r="N109" s="5"/>
    </row>
  </sheetData>
  <pageMargins left="0.7" right="0.7" top="0.75" bottom="0.75" header="0.3" footer="0.3"/>
  <pageSetup scale="73" orientation="landscape" r:id="rId1"/>
  <rowBreaks count="2" manualBreakCount="2">
    <brk id="39" max="49" man="1"/>
    <brk id="70" max="49" man="1"/>
  </rowBreaks>
  <colBreaks count="2" manualBreakCount="2">
    <brk id="15" max="90" man="1"/>
    <brk id="33" max="9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3"/>
  <sheetViews>
    <sheetView topLeftCell="B1" workbookViewId="0">
      <selection activeCell="L21" sqref="L21"/>
    </sheetView>
  </sheetViews>
  <sheetFormatPr defaultRowHeight="15" x14ac:dyDescent="0.25"/>
  <sheetData>
    <row r="3" spans="2:11" ht="28.5" x14ac:dyDescent="0.25">
      <c r="B3" s="1" t="s">
        <v>4</v>
      </c>
    </row>
    <row r="4" spans="2:11" ht="57.2" x14ac:dyDescent="0.25">
      <c r="D4" s="1" t="s">
        <v>15</v>
      </c>
      <c r="E4" s="1" t="s">
        <v>14</v>
      </c>
      <c r="F4" s="1" t="s">
        <v>27</v>
      </c>
      <c r="G4" s="1" t="s">
        <v>13</v>
      </c>
      <c r="H4" s="1" t="s">
        <v>19</v>
      </c>
      <c r="I4" s="1" t="s">
        <v>2</v>
      </c>
      <c r="J4" s="1" t="s">
        <v>3</v>
      </c>
      <c r="K4" s="1" t="s">
        <v>28</v>
      </c>
    </row>
    <row r="5" spans="2:11" ht="14.25" x14ac:dyDescent="0.25">
      <c r="B5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</row>
    <row r="6" spans="2:11" ht="14.25" x14ac:dyDescent="0.25">
      <c r="B6">
        <v>100</v>
      </c>
      <c r="D6" s="6"/>
      <c r="E6" s="6"/>
      <c r="F6" s="6"/>
      <c r="G6" s="6"/>
      <c r="H6" s="6"/>
      <c r="I6" s="6"/>
      <c r="J6" s="6"/>
      <c r="K6" s="6"/>
    </row>
    <row r="7" spans="2:11" ht="14.25" x14ac:dyDescent="0.25">
      <c r="B7">
        <v>200</v>
      </c>
      <c r="D7" s="6"/>
      <c r="E7" s="6"/>
      <c r="F7" s="6"/>
      <c r="G7" s="6"/>
      <c r="H7" s="6"/>
      <c r="I7" s="6"/>
      <c r="J7" s="6"/>
      <c r="K7" s="6"/>
    </row>
    <row r="8" spans="2:11" ht="14.25" x14ac:dyDescent="0.25">
      <c r="B8">
        <v>300</v>
      </c>
      <c r="D8" s="6"/>
      <c r="E8" s="6"/>
      <c r="F8" s="6"/>
      <c r="G8" s="6"/>
      <c r="H8" s="6"/>
      <c r="I8" s="6"/>
      <c r="J8" s="6"/>
      <c r="K8" s="6"/>
    </row>
    <row r="9" spans="2:11" ht="14.25" x14ac:dyDescent="0.25">
      <c r="B9">
        <v>400</v>
      </c>
      <c r="D9" s="6"/>
      <c r="E9" s="6"/>
      <c r="F9" s="6"/>
      <c r="G9" s="6"/>
      <c r="H9" s="6"/>
      <c r="I9" s="6"/>
      <c r="J9" s="6"/>
      <c r="K9" s="6"/>
    </row>
    <row r="10" spans="2:11" ht="14.25" x14ac:dyDescent="0.25">
      <c r="B10">
        <v>510</v>
      </c>
      <c r="D10" s="6">
        <v>-245</v>
      </c>
      <c r="E10" s="6">
        <v>-237</v>
      </c>
      <c r="F10" s="6">
        <v>-231</v>
      </c>
      <c r="G10" s="6">
        <v>-230</v>
      </c>
      <c r="H10" s="6">
        <v>-256</v>
      </c>
      <c r="I10" s="6">
        <v>-216</v>
      </c>
      <c r="J10" s="6">
        <v>-221</v>
      </c>
      <c r="K10" s="6">
        <v>-263</v>
      </c>
    </row>
    <row r="11" spans="2:11" ht="14.25" x14ac:dyDescent="0.25">
      <c r="B11">
        <v>600</v>
      </c>
      <c r="D11" s="6"/>
      <c r="E11" s="6"/>
      <c r="F11" s="6"/>
      <c r="G11" s="6"/>
      <c r="H11" s="6"/>
      <c r="I11" s="6"/>
      <c r="J11" s="6"/>
      <c r="K11" s="6"/>
    </row>
    <row r="12" spans="2:11" ht="14.25" x14ac:dyDescent="0.25">
      <c r="B12">
        <v>700</v>
      </c>
      <c r="D12" s="6"/>
      <c r="E12" s="6"/>
      <c r="F12" s="6"/>
      <c r="G12" s="6"/>
      <c r="H12" s="6"/>
      <c r="I12" s="6"/>
      <c r="J12" s="6"/>
      <c r="K12" s="6"/>
    </row>
    <row r="13" spans="2:11" ht="14.25" x14ac:dyDescent="0.25">
      <c r="B13">
        <v>800</v>
      </c>
      <c r="D13" s="6"/>
      <c r="E13" s="6"/>
      <c r="F13" s="6"/>
      <c r="G13" s="6"/>
      <c r="H13" s="6"/>
      <c r="I13" s="6"/>
      <c r="J13" s="6"/>
      <c r="K13" s="6"/>
    </row>
    <row r="14" spans="2:11" ht="14.25" x14ac:dyDescent="0.25">
      <c r="B14">
        <v>900</v>
      </c>
      <c r="D14" s="6"/>
      <c r="E14" s="6"/>
      <c r="F14" s="6"/>
      <c r="G14" s="6"/>
      <c r="H14" s="6"/>
      <c r="I14" s="6"/>
      <c r="J14" s="6"/>
      <c r="K14" s="6"/>
    </row>
    <row r="15" spans="2:11" ht="14.25" x14ac:dyDescent="0.25">
      <c r="B15">
        <v>1010</v>
      </c>
      <c r="D15" s="6">
        <v>-472</v>
      </c>
      <c r="E15" s="6">
        <v>-476</v>
      </c>
      <c r="F15" s="6">
        <v>-454</v>
      </c>
      <c r="G15" s="6">
        <v>-431</v>
      </c>
      <c r="H15" s="6">
        <v>-488</v>
      </c>
      <c r="I15" s="6">
        <v>-436</v>
      </c>
      <c r="J15" s="6">
        <v>-433</v>
      </c>
      <c r="K15" s="6">
        <v>-498</v>
      </c>
    </row>
    <row r="16" spans="2:11" ht="14.25" x14ac:dyDescent="0.25">
      <c r="B16">
        <v>1100</v>
      </c>
      <c r="D16" s="6"/>
      <c r="E16" s="6"/>
      <c r="F16" s="6"/>
      <c r="G16" s="6"/>
      <c r="H16" s="6"/>
      <c r="I16" s="6"/>
      <c r="J16" s="6"/>
      <c r="K16" s="6"/>
    </row>
    <row r="17" spans="2:11" ht="14.25" x14ac:dyDescent="0.25">
      <c r="B17">
        <v>1215</v>
      </c>
      <c r="D17" s="6">
        <v>-565</v>
      </c>
      <c r="E17" s="6">
        <v>-573</v>
      </c>
      <c r="F17" s="6">
        <v>-546</v>
      </c>
      <c r="G17" s="6">
        <v>-514</v>
      </c>
      <c r="H17" s="6">
        <v>-583</v>
      </c>
      <c r="I17" s="6">
        <v>-525</v>
      </c>
      <c r="J17" s="6">
        <v>-520</v>
      </c>
      <c r="K17" s="6">
        <v>-597</v>
      </c>
    </row>
    <row r="18" spans="2:11" ht="14.25" x14ac:dyDescent="0.25">
      <c r="B18">
        <v>1300</v>
      </c>
      <c r="D18" s="6"/>
      <c r="E18" s="6"/>
      <c r="F18" s="6"/>
      <c r="G18" s="6"/>
      <c r="H18" s="6"/>
      <c r="I18" s="6"/>
      <c r="J18" s="6"/>
      <c r="K18" s="6"/>
    </row>
    <row r="19" spans="2:11" ht="14.25" x14ac:dyDescent="0.25">
      <c r="B19">
        <v>1410</v>
      </c>
      <c r="D19" s="6">
        <v>-653</v>
      </c>
      <c r="E19" s="6">
        <v>-660</v>
      </c>
      <c r="F19" s="6">
        <v>-633</v>
      </c>
      <c r="G19" s="6">
        <v>-594</v>
      </c>
      <c r="H19" s="6">
        <v>-673</v>
      </c>
      <c r="I19" s="6">
        <v>-604</v>
      </c>
      <c r="J19" s="6">
        <v>-602</v>
      </c>
      <c r="K19" s="6">
        <v>-692</v>
      </c>
    </row>
    <row r="20" spans="2:11" ht="14.25" x14ac:dyDescent="0.25">
      <c r="B20">
        <v>1500</v>
      </c>
      <c r="D20" s="6"/>
      <c r="E20" s="6"/>
      <c r="F20" s="6"/>
      <c r="G20" s="6"/>
      <c r="H20" s="6"/>
      <c r="I20" s="6"/>
      <c r="J20" s="6"/>
      <c r="K20" s="6"/>
    </row>
    <row r="21" spans="2:11" ht="14.25" x14ac:dyDescent="0.25">
      <c r="B21">
        <v>1600</v>
      </c>
      <c r="D21" s="6">
        <v>-733</v>
      </c>
      <c r="E21" s="6">
        <v>-743</v>
      </c>
      <c r="F21" s="6">
        <v>-719</v>
      </c>
      <c r="G21" s="6">
        <v>-674</v>
      </c>
      <c r="H21" s="6">
        <v>-759</v>
      </c>
      <c r="I21" s="6">
        <v>-675</v>
      </c>
      <c r="J21" s="6">
        <v>-682</v>
      </c>
      <c r="K21" s="6">
        <v>-791</v>
      </c>
    </row>
    <row r="22" spans="2:11" ht="14.25" x14ac:dyDescent="0.25">
      <c r="B22">
        <v>1705</v>
      </c>
      <c r="D22" s="6">
        <v>-768</v>
      </c>
      <c r="E22" s="6">
        <v>-776</v>
      </c>
      <c r="F22" s="6">
        <v>-754</v>
      </c>
      <c r="G22" s="6">
        <v>-710</v>
      </c>
      <c r="H22" s="6">
        <v>-797</v>
      </c>
      <c r="I22" s="6">
        <v>-702</v>
      </c>
      <c r="J22" s="6">
        <v>-713</v>
      </c>
      <c r="K22" s="6">
        <v>-836</v>
      </c>
    </row>
    <row r="23" spans="2:11" ht="14.25" x14ac:dyDescent="0.25">
      <c r="B23">
        <v>1825</v>
      </c>
      <c r="D23" s="6">
        <v>-812</v>
      </c>
      <c r="E23" s="6">
        <v>-808</v>
      </c>
      <c r="F23" s="6">
        <v>-784</v>
      </c>
      <c r="G23" s="6">
        <v>-750</v>
      </c>
      <c r="H23" s="6">
        <v>-847</v>
      </c>
      <c r="I23" s="6">
        <v>-729</v>
      </c>
      <c r="J23" s="6">
        <v>-739</v>
      </c>
      <c r="K23" s="6">
        <v>-886</v>
      </c>
    </row>
    <row r="24" spans="2:11" ht="14.25" x14ac:dyDescent="0.25">
      <c r="B24">
        <v>1900</v>
      </c>
      <c r="D24" s="6">
        <v>-858</v>
      </c>
      <c r="E24" s="6">
        <v>-834</v>
      </c>
      <c r="F24" s="6">
        <v>-792</v>
      </c>
      <c r="G24" s="6">
        <v>-777</v>
      </c>
      <c r="H24" s="6">
        <v>-897</v>
      </c>
      <c r="I24" s="6">
        <v>-749</v>
      </c>
      <c r="J24" s="6">
        <v>-747</v>
      </c>
      <c r="K24" s="6">
        <v>-925</v>
      </c>
    </row>
    <row r="25" spans="2:11" ht="14.25" x14ac:dyDescent="0.25">
      <c r="B25">
        <v>2010</v>
      </c>
      <c r="D25" s="6">
        <v>-925</v>
      </c>
      <c r="E25" s="6">
        <v>-847</v>
      </c>
      <c r="F25" s="6">
        <v>-794</v>
      </c>
      <c r="G25" s="6">
        <v>-835</v>
      </c>
      <c r="H25" s="6">
        <v>-972</v>
      </c>
      <c r="I25" s="6">
        <v>-750</v>
      </c>
      <c r="J25" s="6">
        <v>-742</v>
      </c>
      <c r="K25" s="6">
        <v>-996</v>
      </c>
    </row>
    <row r="26" spans="2:11" ht="14.25" x14ac:dyDescent="0.25">
      <c r="B26">
        <v>2100</v>
      </c>
      <c r="D26" s="6">
        <v>-1146</v>
      </c>
      <c r="E26" s="6">
        <v>-703</v>
      </c>
      <c r="F26" s="6">
        <v>-590</v>
      </c>
      <c r="G26" s="6">
        <v>-1053</v>
      </c>
      <c r="H26" s="6">
        <v>-1250</v>
      </c>
      <c r="I26" s="6">
        <v>-574</v>
      </c>
      <c r="J26" s="6">
        <v>-530</v>
      </c>
      <c r="K26" s="6">
        <v>-1244</v>
      </c>
    </row>
    <row r="27" spans="2:11" ht="14.25" x14ac:dyDescent="0.25">
      <c r="B27">
        <v>2200</v>
      </c>
      <c r="D27" s="6"/>
      <c r="E27" s="6"/>
      <c r="F27" s="6"/>
      <c r="G27" s="6"/>
      <c r="H27" s="6"/>
      <c r="I27" s="6"/>
      <c r="J27" s="6"/>
      <c r="K27" s="6"/>
    </row>
    <row r="28" spans="2:11" ht="14.25" x14ac:dyDescent="0.25">
      <c r="B28">
        <v>2300</v>
      </c>
    </row>
    <row r="29" spans="2:11" ht="14.25" x14ac:dyDescent="0.25">
      <c r="B29">
        <v>2400</v>
      </c>
    </row>
    <row r="30" spans="2:11" ht="14.25" x14ac:dyDescent="0.25">
      <c r="B30">
        <v>2500</v>
      </c>
    </row>
    <row r="31" spans="2:11" ht="14.25" x14ac:dyDescent="0.25">
      <c r="B31">
        <v>2600</v>
      </c>
    </row>
    <row r="32" spans="2:11" ht="14.25" x14ac:dyDescent="0.25">
      <c r="B32">
        <v>2700</v>
      </c>
    </row>
    <row r="33" spans="2:2" ht="14.25" x14ac:dyDescent="0.25">
      <c r="B33">
        <v>2800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Jon Erickson</cp:lastModifiedBy>
  <cp:lastPrinted>2016-10-24T18:29:00Z</cp:lastPrinted>
  <dcterms:created xsi:type="dcterms:W3CDTF">2015-09-01T23:09:56Z</dcterms:created>
  <dcterms:modified xsi:type="dcterms:W3CDTF">2021-03-18T22:36:58Z</dcterms:modified>
</cp:coreProperties>
</file>