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" yWindow="54" windowWidth="19413" windowHeight="11017" tabRatio="22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Sheet1!$A$1:$AV$122</definedName>
  </definedNames>
  <calcPr calcId="145621"/>
</workbook>
</file>

<file path=xl/calcChain.xml><?xml version="1.0" encoding="utf-8"?>
<calcChain xmlns="http://schemas.openxmlformats.org/spreadsheetml/2006/main">
  <c r="C99" i="1" l="1"/>
  <c r="C96" i="1"/>
  <c r="C93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4" i="1"/>
  <c r="M102" i="1"/>
  <c r="C102" i="1"/>
  <c r="M100" i="1"/>
  <c r="M95" i="1"/>
  <c r="M90" i="1"/>
  <c r="M40" i="1" l="1"/>
  <c r="M41" i="1"/>
  <c r="M42" i="1"/>
  <c r="M39" i="1"/>
  <c r="N42" i="1" l="1"/>
  <c r="N41" i="1" l="1"/>
  <c r="N40" i="1"/>
  <c r="N39" i="1"/>
  <c r="B53" i="1" l="1"/>
  <c r="B56" i="1"/>
  <c r="B59" i="1"/>
  <c r="B62" i="1"/>
  <c r="B63" i="1"/>
  <c r="B64" i="1"/>
  <c r="B50" i="1" l="1"/>
  <c r="M8" i="1" l="1"/>
  <c r="M11" i="1"/>
  <c r="M14" i="1"/>
  <c r="M17" i="1"/>
  <c r="M20" i="1"/>
  <c r="M21" i="1"/>
  <c r="M22" i="1"/>
  <c r="M23" i="1"/>
  <c r="M24" i="1"/>
  <c r="M25" i="1"/>
  <c r="M5" i="1"/>
  <c r="D59" i="1" l="1"/>
  <c r="H59" i="1"/>
  <c r="J59" i="1"/>
  <c r="K59" i="1"/>
  <c r="E59" i="1"/>
  <c r="I59" i="1"/>
  <c r="F59" i="1"/>
  <c r="G59" i="1"/>
  <c r="H56" i="1"/>
  <c r="G56" i="1"/>
  <c r="K56" i="1"/>
  <c r="J56" i="1"/>
  <c r="E56" i="1"/>
  <c r="I56" i="1"/>
  <c r="F56" i="1"/>
  <c r="D56" i="1"/>
  <c r="K53" i="1"/>
  <c r="I53" i="1"/>
  <c r="D53" i="1"/>
  <c r="F53" i="1"/>
  <c r="H53" i="1"/>
  <c r="E53" i="1"/>
  <c r="G53" i="1"/>
  <c r="J53" i="1"/>
  <c r="G50" i="1"/>
  <c r="E50" i="1"/>
  <c r="K50" i="1"/>
  <c r="D50" i="1"/>
  <c r="H50" i="1"/>
  <c r="J50" i="1"/>
  <c r="I50" i="1"/>
  <c r="F50" i="1"/>
  <c r="N24" i="1"/>
  <c r="M26" i="1"/>
  <c r="N26" i="1" s="1"/>
  <c r="N21" i="1"/>
  <c r="N20" i="1"/>
  <c r="N11" i="1"/>
  <c r="N25" i="1"/>
  <c r="N17" i="1"/>
  <c r="N23" i="1"/>
  <c r="N14" i="1"/>
  <c r="N22" i="1"/>
  <c r="N8" i="1"/>
</calcChain>
</file>

<file path=xl/sharedStrings.xml><?xml version="1.0" encoding="utf-8"?>
<sst xmlns="http://schemas.openxmlformats.org/spreadsheetml/2006/main" count="48" uniqueCount="36">
  <si>
    <t>Item No.</t>
  </si>
  <si>
    <t>Average Hoop Strain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</si>
  <si>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</si>
  <si>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</si>
  <si>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</si>
  <si>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</si>
  <si>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</si>
  <si>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</si>
  <si>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</si>
  <si>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</si>
  <si>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</si>
  <si>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</si>
  <si>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</si>
  <si>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</si>
  <si>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</si>
  <si>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</si>
  <si>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</si>
  <si>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Micro Strain 135 deg.    S1-4</t>
  </si>
  <si>
    <t>Micro Strain 45 deg.       S1-2</t>
  </si>
  <si>
    <t>Micro Strain 00 deg.       S1-1</t>
  </si>
  <si>
    <t>Zero Pressure Gauge shift readings</t>
  </si>
  <si>
    <t>Average</t>
  </si>
  <si>
    <t>Sum</t>
  </si>
  <si>
    <t>Test10_7x21.0L2 Strain Gauge Pressure Test 1</t>
  </si>
  <si>
    <t>FEA (in/in) Simply Supported / Fixed</t>
  </si>
  <si>
    <t>FEA E2 Hoop Strain at Sensor Points</t>
  </si>
  <si>
    <t>End Force</t>
  </si>
  <si>
    <t>Node #2339</t>
  </si>
  <si>
    <t>Node #2328</t>
  </si>
  <si>
    <t>Node #5714</t>
  </si>
  <si>
    <t>Node #1365</t>
  </si>
  <si>
    <t>Node #1376</t>
  </si>
  <si>
    <t>Node #3291</t>
  </si>
  <si>
    <t>Node #424</t>
  </si>
  <si>
    <t>Node #413</t>
  </si>
  <si>
    <t>FEA (in/in) Average Hoop Strain Free/Fixed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</si>
</sst>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1" fontId="0" fillId="0" borderId="0" xfId="0" applyNumberFormat="1"/>
    <xf numFmtId="166" fontId="0" fillId="0" borderId="1" xfId="0" applyNumberFormat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76440238976456E-2"/>
          <c:y val="4.4565748394789786E-2"/>
          <c:w val="0.69242340501176247"/>
          <c:h val="0.8695807772626134"/>
        </c:manualLayout>
      </c:layout>
      <c:line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Micro Strain 00 deg.       S1-1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Sheet1!$D$5:$D$22</c:f>
              <c:numCache>
                <c:formatCode>General</c:formatCode>
                <c:ptCount val="18"/>
                <c:pt idx="0">
                  <c:v>0</c:v>
                </c:pt>
                <c:pt idx="3">
                  <c:v>-154</c:v>
                </c:pt>
                <c:pt idx="6">
                  <c:v>-164</c:v>
                </c:pt>
                <c:pt idx="9">
                  <c:v>-182</c:v>
                </c:pt>
                <c:pt idx="12">
                  <c:v>-211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Micro Strain 45 deg.       S1-2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Sheet1!$E$5:$E$22</c:f>
              <c:numCache>
                <c:formatCode>General</c:formatCode>
                <c:ptCount val="18"/>
                <c:pt idx="0">
                  <c:v>0</c:v>
                </c:pt>
                <c:pt idx="3">
                  <c:v>-143</c:v>
                </c:pt>
                <c:pt idx="6">
                  <c:v>-473</c:v>
                </c:pt>
                <c:pt idx="9">
                  <c:v>-790</c:v>
                </c:pt>
                <c:pt idx="12">
                  <c:v>-1116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Sheet1!$F$4</c:f>
              <c:strCache>
                <c:ptCount val="1"/>
                <c:pt idx="0">
                  <c:v>Micro Strain 90 deg.      S1-3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Sheet1!$F$5:$F$22</c:f>
              <c:numCache>
                <c:formatCode>General</c:formatCode>
                <c:ptCount val="18"/>
                <c:pt idx="0">
                  <c:v>0</c:v>
                </c:pt>
                <c:pt idx="3">
                  <c:v>-138</c:v>
                </c:pt>
                <c:pt idx="6">
                  <c:v>-412</c:v>
                </c:pt>
                <c:pt idx="9">
                  <c:v>-650</c:v>
                </c:pt>
                <c:pt idx="12">
                  <c:v>-896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Sheet1!$G$4</c:f>
              <c:strCache>
                <c:ptCount val="1"/>
                <c:pt idx="0">
                  <c:v>Micro Strain 135 deg.    S1-4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Sheet1!$G$5:$G$22</c:f>
              <c:numCache>
                <c:formatCode>General</c:formatCode>
                <c:ptCount val="18"/>
                <c:pt idx="0">
                  <c:v>0</c:v>
                </c:pt>
                <c:pt idx="3">
                  <c:v>-173</c:v>
                </c:pt>
                <c:pt idx="6">
                  <c:v>-183</c:v>
                </c:pt>
                <c:pt idx="9">
                  <c:v>-171</c:v>
                </c:pt>
                <c:pt idx="12">
                  <c:v>-163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Sheet1!$H$4</c:f>
              <c:strCache>
                <c:ptCount val="1"/>
                <c:pt idx="0">
                  <c:v>Micro Strain 180 deg.     S1-5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Sheet1!$H$5:$H$22</c:f>
              <c:numCache>
                <c:formatCode>General</c:formatCode>
                <c:ptCount val="18"/>
                <c:pt idx="0">
                  <c:v>0</c:v>
                </c:pt>
                <c:pt idx="3">
                  <c:v>-152</c:v>
                </c:pt>
                <c:pt idx="6">
                  <c:v>-132</c:v>
                </c:pt>
                <c:pt idx="9">
                  <c:v>-123</c:v>
                </c:pt>
                <c:pt idx="12">
                  <c:v>-123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Sheet1!$I$4</c:f>
              <c:strCache>
                <c:ptCount val="1"/>
                <c:pt idx="0">
                  <c:v>Micro Strain 225 deg.     S1-6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Sheet1!$I$5:$I$22</c:f>
              <c:numCache>
                <c:formatCode>General</c:formatCode>
                <c:ptCount val="18"/>
                <c:pt idx="0">
                  <c:v>0</c:v>
                </c:pt>
                <c:pt idx="3">
                  <c:v>-97</c:v>
                </c:pt>
                <c:pt idx="6">
                  <c:v>-349</c:v>
                </c:pt>
                <c:pt idx="9">
                  <c:v>-608</c:v>
                </c:pt>
                <c:pt idx="12">
                  <c:v>-850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Sheet1!$J$4</c:f>
              <c:strCache>
                <c:ptCount val="1"/>
                <c:pt idx="0">
                  <c:v>Micro Strain 270 deg.    S1-7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Sheet1!$J$5:$J$22</c:f>
              <c:numCache>
                <c:formatCode>General</c:formatCode>
                <c:ptCount val="18"/>
                <c:pt idx="0">
                  <c:v>0</c:v>
                </c:pt>
                <c:pt idx="3">
                  <c:v>-121</c:v>
                </c:pt>
                <c:pt idx="6">
                  <c:v>-393</c:v>
                </c:pt>
                <c:pt idx="9">
                  <c:v>-651</c:v>
                </c:pt>
                <c:pt idx="12">
                  <c:v>-895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Sheet1!$K$4</c:f>
              <c:strCache>
                <c:ptCount val="1"/>
                <c:pt idx="0">
                  <c:v>Micro Strain 315 deg.       S1-8</c:v>
                </c:pt>
              </c:strCache>
            </c:strRef>
          </c:tx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Sheet1!$K$5:$K$22</c:f>
              <c:numCache>
                <c:formatCode>General</c:formatCode>
                <c:ptCount val="18"/>
                <c:pt idx="0">
                  <c:v>0</c:v>
                </c:pt>
                <c:pt idx="3">
                  <c:v>-163</c:v>
                </c:pt>
                <c:pt idx="6">
                  <c:v>-155</c:v>
                </c:pt>
                <c:pt idx="9">
                  <c:v>-136</c:v>
                </c:pt>
                <c:pt idx="12">
                  <c:v>-116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Sheet1!$B$5:$B$22</c:f>
              <c:numCache>
                <c:formatCode>General</c:formatCode>
                <c:ptCount val="1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1800</c:v>
                </c:pt>
                <c:pt idx="17">
                  <c:v>2100</c:v>
                </c:pt>
              </c:numCache>
            </c:numRef>
          </c:cat>
          <c:val>
            <c:numRef>
              <c:f>Sheet1!$M$5:$M$17</c:f>
              <c:numCache>
                <c:formatCode>0.0</c:formatCode>
                <c:ptCount val="13"/>
                <c:pt idx="0">
                  <c:v>0</c:v>
                </c:pt>
                <c:pt idx="3">
                  <c:v>-142.625</c:v>
                </c:pt>
                <c:pt idx="6">
                  <c:v>-282.625</c:v>
                </c:pt>
                <c:pt idx="9">
                  <c:v>-413.875</c:v>
                </c:pt>
                <c:pt idx="12">
                  <c:v>-546.25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Sheet1!$O$4</c:f>
              <c:strCache>
                <c:ptCount val="1"/>
                <c:pt idx="0">
                  <c:v>FEA (in/in) Simply Supported / Fixed</c:v>
                </c:pt>
              </c:strCache>
            </c:strRef>
          </c:tx>
          <c:val>
            <c:numRef>
              <c:f>Sheet1!$O$5:$O$17</c:f>
              <c:numCache>
                <c:formatCode>General</c:formatCode>
                <c:ptCount val="13"/>
                <c:pt idx="0">
                  <c:v>0</c:v>
                </c:pt>
                <c:pt idx="3">
                  <c:v>-120.4</c:v>
                </c:pt>
                <c:pt idx="6">
                  <c:v>-246.1</c:v>
                </c:pt>
                <c:pt idx="9">
                  <c:v>-366.8</c:v>
                </c:pt>
                <c:pt idx="12">
                  <c:v>-489.4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06432"/>
        <c:axId val="45417984"/>
      </c:lineChart>
      <c:catAx>
        <c:axId val="4470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417984"/>
        <c:crosses val="autoZero"/>
        <c:auto val="1"/>
        <c:lblAlgn val="ctr"/>
        <c:lblOffset val="100"/>
        <c:noMultiLvlLbl val="0"/>
      </c:catAx>
      <c:valAx>
        <c:axId val="45417984"/>
        <c:scaling>
          <c:orientation val="minMax"/>
          <c:max val="3000"/>
          <c:min val="-4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MICRO STRAIN</a:t>
                </a:r>
              </a:p>
            </c:rich>
          </c:tx>
          <c:layout>
            <c:manualLayout>
              <c:xMode val="edge"/>
              <c:yMode val="edge"/>
              <c:x val="1.6753214084345686E-2"/>
              <c:y val="0.31262631126457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70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4647211951065"/>
          <c:y val="0.32068187156303046"/>
          <c:w val="0.20015357401047898"/>
          <c:h val="0.420288669483927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Sheet1!$D$46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Sheet1!$D$50:$D$64</c:f>
              <c:numCache>
                <c:formatCode>0.00000</c:formatCode>
                <c:ptCount val="15"/>
                <c:pt idx="0">
                  <c:v>-8.7912087912087919E-2</c:v>
                </c:pt>
                <c:pt idx="3">
                  <c:v>8.4299262381454156E-3</c:v>
                </c:pt>
                <c:pt idx="6">
                  <c:v>4.3126684636118602E-3</c:v>
                </c:pt>
                <c:pt idx="9">
                  <c:v>2.9828486204325128E-3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Sheet1!$E$46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Sheet1!$E$50:$E$64</c:f>
              <c:numCache>
                <c:formatCode>0.00000</c:formatCode>
                <c:ptCount val="15"/>
                <c:pt idx="0">
                  <c:v>-2.6666666666666665</c:v>
                </c:pt>
                <c:pt idx="3">
                  <c:v>-5.2527905449770186E-3</c:v>
                </c:pt>
                <c:pt idx="6">
                  <c:v>-2.6586905948820204E-3</c:v>
                </c:pt>
                <c:pt idx="9">
                  <c:v>-1.7551557700745941E-3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Sheet1!$F$46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Sheet1!$F$50:$F$64</c:f>
              <c:numCache>
                <c:formatCode>0.00000</c:formatCode>
                <c:ptCount val="15"/>
                <c:pt idx="0">
                  <c:v>0.21621621621621623</c:v>
                </c:pt>
                <c:pt idx="3">
                  <c:v>-7.7294685990338162E-3</c:v>
                </c:pt>
                <c:pt idx="6">
                  <c:v>-4.2350449973530971E-3</c:v>
                </c:pt>
                <c:pt idx="9">
                  <c:v>-2.8591851322373124E-3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Sheet1!$G$46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Sheet1!$G$50:$G$64</c:f>
              <c:numCache>
                <c:formatCode>0.00000</c:formatCode>
                <c:ptCount val="15"/>
                <c:pt idx="0">
                  <c:v>-3.292181069958848E-2</c:v>
                </c:pt>
                <c:pt idx="3">
                  <c:v>1.0037641154328732E-2</c:v>
                </c:pt>
                <c:pt idx="6">
                  <c:v>4.1173443129181682E-3</c:v>
                </c:pt>
                <c:pt idx="9">
                  <c:v>2.6092628832354858E-3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Sheet1!$H$46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Sheet1!$H$50:$H$64</c:f>
              <c:numCache>
                <c:formatCode>0.00000</c:formatCode>
                <c:ptCount val="15"/>
                <c:pt idx="0">
                  <c:v>-0.10666666666666667</c:v>
                </c:pt>
                <c:pt idx="3">
                  <c:v>6.6390041493775932E-3</c:v>
                </c:pt>
                <c:pt idx="6">
                  <c:v>3.4379028792436614E-3</c:v>
                </c:pt>
                <c:pt idx="9">
                  <c:v>2.3626698168930892E-3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Sheet1!$I$46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Sheet1!$I$50:$I$64</c:f>
              <c:numCache>
                <c:formatCode>0.00000</c:formatCode>
                <c:ptCount val="15"/>
                <c:pt idx="0">
                  <c:v>2.1917808219178082E-2</c:v>
                </c:pt>
                <c:pt idx="3">
                  <c:v>-1.5065913370998116E-2</c:v>
                </c:pt>
                <c:pt idx="6">
                  <c:v>-5.1513200257566E-3</c:v>
                </c:pt>
                <c:pt idx="9">
                  <c:v>-3.2921810699588477E-3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Sheet1!$J$46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Sheet1!$J$50:$J$64</c:f>
              <c:numCache>
                <c:formatCode>0.00000</c:formatCode>
                <c:ptCount val="15"/>
                <c:pt idx="0">
                  <c:v>4.6242774566473986E-2</c:v>
                </c:pt>
                <c:pt idx="3">
                  <c:v>-9.0600226500566258E-3</c:v>
                </c:pt>
                <c:pt idx="6">
                  <c:v>-4.2171850289931473E-3</c:v>
                </c:pt>
                <c:pt idx="9">
                  <c:v>-2.8673835125448029E-3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Sheet1!$K$46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Sheet1!$B$50:$B$64</c:f>
              <c:numCache>
                <c:formatCode>General</c:formatCode>
                <c:ptCount val="15"/>
                <c:pt idx="0">
                  <c:v>305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1800</c:v>
                </c:pt>
                <c:pt idx="14">
                  <c:v>2100</c:v>
                </c:pt>
              </c:numCache>
            </c:numRef>
          </c:cat>
          <c:val>
            <c:numRef>
              <c:f>Sheet1!$K$50:$K$64</c:f>
              <c:numCache>
                <c:formatCode>0.00000</c:formatCode>
                <c:ptCount val="15"/>
                <c:pt idx="0">
                  <c:v>-4.9079754601226995E-2</c:v>
                </c:pt>
                <c:pt idx="3">
                  <c:v>7.8354554358472089E-3</c:v>
                </c:pt>
                <c:pt idx="6">
                  <c:v>3.5987404408457041E-3</c:v>
                </c:pt>
                <c:pt idx="9">
                  <c:v>2.3242300987797791E-3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49984"/>
        <c:axId val="51137920"/>
      </c:lineChart>
      <c:catAx>
        <c:axId val="5104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561948118070305"/>
              <c:y val="0.88829290702933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51137920"/>
        <c:crosses val="autoZero"/>
        <c:auto val="1"/>
        <c:lblAlgn val="ctr"/>
        <c:lblOffset val="100"/>
        <c:noMultiLvlLbl val="0"/>
      </c:catAx>
      <c:valAx>
        <c:axId val="51137920"/>
        <c:scaling>
          <c:orientation val="minMax"/>
          <c:max val="0.1"/>
          <c:min val="-0.1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5104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305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-154</c:v>
                </c:pt>
                <c:pt idx="1">
                  <c:v>-143</c:v>
                </c:pt>
                <c:pt idx="2">
                  <c:v>-138</c:v>
                </c:pt>
                <c:pt idx="3">
                  <c:v>-173</c:v>
                </c:pt>
                <c:pt idx="4">
                  <c:v>-152</c:v>
                </c:pt>
                <c:pt idx="5">
                  <c:v>-97</c:v>
                </c:pt>
                <c:pt idx="6">
                  <c:v>-121</c:v>
                </c:pt>
                <c:pt idx="7">
                  <c:v>-163</c:v>
                </c:pt>
              </c:numCache>
            </c:numRef>
          </c:val>
        </c:ser>
        <c:ser>
          <c:idx val="1"/>
          <c:order val="1"/>
          <c:tx>
            <c:strRef>
              <c:f>Sheet1!$B$11</c:f>
              <c:strCache>
                <c:ptCount val="1"/>
                <c:pt idx="0">
                  <c:v>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-164</c:v>
                </c:pt>
                <c:pt idx="1">
                  <c:v>-473</c:v>
                </c:pt>
                <c:pt idx="2">
                  <c:v>-412</c:v>
                </c:pt>
                <c:pt idx="3">
                  <c:v>-183</c:v>
                </c:pt>
                <c:pt idx="4">
                  <c:v>-132</c:v>
                </c:pt>
                <c:pt idx="5">
                  <c:v>-349</c:v>
                </c:pt>
                <c:pt idx="6">
                  <c:v>-393</c:v>
                </c:pt>
                <c:pt idx="7">
                  <c:v>-155</c:v>
                </c:pt>
              </c:numCache>
            </c:numRef>
          </c:val>
        </c:ser>
        <c:ser>
          <c:idx val="2"/>
          <c:order val="2"/>
          <c:tx>
            <c:strRef>
              <c:f>Sheet1!$B$14</c:f>
              <c:strCache>
                <c:ptCount val="1"/>
                <c:pt idx="0">
                  <c:v>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-182</c:v>
                </c:pt>
                <c:pt idx="1">
                  <c:v>-790</c:v>
                </c:pt>
                <c:pt idx="2">
                  <c:v>-650</c:v>
                </c:pt>
                <c:pt idx="3">
                  <c:v>-171</c:v>
                </c:pt>
                <c:pt idx="4">
                  <c:v>-123</c:v>
                </c:pt>
                <c:pt idx="5">
                  <c:v>-608</c:v>
                </c:pt>
                <c:pt idx="6">
                  <c:v>-651</c:v>
                </c:pt>
                <c:pt idx="7">
                  <c:v>-136</c:v>
                </c:pt>
              </c:numCache>
            </c:numRef>
          </c:val>
        </c:ser>
        <c:ser>
          <c:idx val="3"/>
          <c:order val="3"/>
          <c:tx>
            <c:strRef>
              <c:f>Sheet1!$B$17</c:f>
              <c:strCache>
                <c:ptCount val="1"/>
                <c:pt idx="0">
                  <c:v>1200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-211</c:v>
                </c:pt>
                <c:pt idx="1">
                  <c:v>-1116</c:v>
                </c:pt>
                <c:pt idx="2">
                  <c:v>-896</c:v>
                </c:pt>
                <c:pt idx="3">
                  <c:v>-163</c:v>
                </c:pt>
                <c:pt idx="4">
                  <c:v>-123</c:v>
                </c:pt>
                <c:pt idx="5">
                  <c:v>-850</c:v>
                </c:pt>
                <c:pt idx="6">
                  <c:v>-895</c:v>
                </c:pt>
                <c:pt idx="7">
                  <c:v>-116</c:v>
                </c:pt>
              </c:numCache>
            </c:numRef>
          </c:val>
        </c:ser>
        <c:ser>
          <c:idx val="4"/>
          <c:order val="4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</c:numCache>
            </c:numRef>
          </c:val>
        </c:ser>
        <c:ser>
          <c:idx val="5"/>
          <c:order val="5"/>
          <c:tx>
            <c:strRef>
              <c:f>Sheet1!$B$21</c:f>
              <c:strCache>
                <c:ptCount val="1"/>
                <c:pt idx="0">
                  <c:v>1800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Sheet1!$B$22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Sheet1!$B$23</c:f>
              <c:strCache>
                <c:ptCount val="1"/>
                <c:pt idx="0">
                  <c:v>2400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</c:numCache>
            </c:numRef>
          </c:val>
        </c:ser>
        <c:ser>
          <c:idx val="8"/>
          <c:order val="8"/>
          <c:tx>
            <c:strRef>
              <c:f>Sheet1!$B$24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</c:numCache>
            </c:numRef>
          </c:val>
        </c:ser>
        <c:ser>
          <c:idx val="9"/>
          <c:order val="9"/>
          <c:tx>
            <c:strRef>
              <c:f>Sheet1!$B$25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Sheet1!$D$25:$K$25</c:f>
              <c:numCache>
                <c:formatCode>General</c:formatCode>
                <c:ptCount val="8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38240"/>
        <c:axId val="66847104"/>
      </c:radarChart>
      <c:catAx>
        <c:axId val="605382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6847104"/>
        <c:crosses val="autoZero"/>
        <c:auto val="1"/>
        <c:lblAlgn val="ctr"/>
        <c:lblOffset val="100"/>
        <c:noMultiLvlLbl val="0"/>
      </c:catAx>
      <c:valAx>
        <c:axId val="66847104"/>
        <c:scaling>
          <c:orientation val="minMax"/>
          <c:max val="-1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6053824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2"/>
          <c:order val="0"/>
          <c:tx>
            <c:strRef>
              <c:f>Sheet1!$B$14</c:f>
              <c:strCache>
                <c:ptCount val="1"/>
                <c:pt idx="0">
                  <c:v>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-182</c:v>
                </c:pt>
                <c:pt idx="1">
                  <c:v>-790</c:v>
                </c:pt>
                <c:pt idx="2">
                  <c:v>-650</c:v>
                </c:pt>
                <c:pt idx="3">
                  <c:v>-171</c:v>
                </c:pt>
                <c:pt idx="4">
                  <c:v>-123</c:v>
                </c:pt>
                <c:pt idx="5">
                  <c:v>-608</c:v>
                </c:pt>
                <c:pt idx="6">
                  <c:v>-651</c:v>
                </c:pt>
                <c:pt idx="7">
                  <c:v>-136</c:v>
                </c:pt>
              </c:numCache>
            </c:numRef>
          </c:val>
        </c:ser>
        <c:ser>
          <c:idx val="4"/>
          <c:order val="1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</c:numCache>
            </c:numRef>
          </c:val>
        </c:ser>
        <c:ser>
          <c:idx val="6"/>
          <c:order val="2"/>
          <c:tx>
            <c:strRef>
              <c:f>Sheet1!$B$22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</c:numCache>
            </c:numRef>
          </c:val>
        </c:ser>
        <c:ser>
          <c:idx val="7"/>
          <c:order val="3"/>
          <c:tx>
            <c:strRef>
              <c:f>Sheet1!$B$23</c:f>
              <c:strCache>
                <c:ptCount val="1"/>
                <c:pt idx="0">
                  <c:v>2400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</c:numCache>
            </c:numRef>
          </c:val>
        </c:ser>
        <c:ser>
          <c:idx val="8"/>
          <c:order val="4"/>
          <c:tx>
            <c:strRef>
              <c:f>Sheet1!$B$24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</c:numCache>
            </c:numRef>
          </c:val>
        </c:ser>
        <c:ser>
          <c:idx val="9"/>
          <c:order val="5"/>
          <c:tx>
            <c:strRef>
              <c:f>Sheet1!$B$25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Sheet1!$D$25:$K$25</c:f>
              <c:numCache>
                <c:formatCode>General</c:formatCode>
                <c:ptCount val="8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19680"/>
        <c:axId val="105195392"/>
      </c:radarChart>
      <c:catAx>
        <c:axId val="693196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5195392"/>
        <c:crosses val="autoZero"/>
        <c:auto val="1"/>
        <c:lblAlgn val="ctr"/>
        <c:lblOffset val="100"/>
        <c:noMultiLvlLbl val="0"/>
      </c:catAx>
      <c:valAx>
        <c:axId val="105195392"/>
        <c:scaling>
          <c:orientation val="minMax"/>
          <c:max val="-500"/>
          <c:min val="-16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69319680"/>
        <c:crosses val="autoZero"/>
        <c:crossBetween val="between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Sheet1!$D$46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Sheet1!$D$53:$D$64</c:f>
              <c:numCache>
                <c:formatCode>0.00000</c:formatCode>
                <c:ptCount val="12"/>
                <c:pt idx="0">
                  <c:v>8.4299262381454156E-3</c:v>
                </c:pt>
                <c:pt idx="3">
                  <c:v>4.3126684636118602E-3</c:v>
                </c:pt>
                <c:pt idx="6">
                  <c:v>2.9828486204325128E-3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Sheet1!$F$46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Sheet1!$F$53:$F$64</c:f>
              <c:numCache>
                <c:formatCode>0.00000</c:formatCode>
                <c:ptCount val="12"/>
                <c:pt idx="0">
                  <c:v>-7.7294685990338162E-3</c:v>
                </c:pt>
                <c:pt idx="3">
                  <c:v>-4.2350449973530971E-3</c:v>
                </c:pt>
                <c:pt idx="6">
                  <c:v>-2.8591851322373124E-3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Sheet1!$H$46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Sheet1!$H$53:$H$64</c:f>
              <c:numCache>
                <c:formatCode>0.00000</c:formatCode>
                <c:ptCount val="12"/>
                <c:pt idx="0">
                  <c:v>6.6390041493775932E-3</c:v>
                </c:pt>
                <c:pt idx="3">
                  <c:v>3.4379028792436614E-3</c:v>
                </c:pt>
                <c:pt idx="6">
                  <c:v>2.3626698168930892E-3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Sheet1!$I$46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Sheet1!$I$53:$I$64</c:f>
              <c:numCache>
                <c:formatCode>0.00000</c:formatCode>
                <c:ptCount val="12"/>
                <c:pt idx="0">
                  <c:v>-1.5065913370998116E-2</c:v>
                </c:pt>
                <c:pt idx="3">
                  <c:v>-5.1513200257566E-3</c:v>
                </c:pt>
                <c:pt idx="6">
                  <c:v>-3.2921810699588477E-3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Sheet1!$J$46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Sheet1!$J$53:$J$64</c:f>
              <c:numCache>
                <c:formatCode>0.00000</c:formatCode>
                <c:ptCount val="12"/>
                <c:pt idx="0">
                  <c:v>-9.0600226500566258E-3</c:v>
                </c:pt>
                <c:pt idx="3">
                  <c:v>-4.2171850289931473E-3</c:v>
                </c:pt>
                <c:pt idx="6">
                  <c:v>-2.8673835125448029E-3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Sheet1!$K$46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Sheet1!$B$53:$B$64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1800</c:v>
                </c:pt>
                <c:pt idx="11">
                  <c:v>2100</c:v>
                </c:pt>
              </c:numCache>
            </c:numRef>
          </c:cat>
          <c:val>
            <c:numRef>
              <c:f>Sheet1!$K$53:$K$64</c:f>
              <c:numCache>
                <c:formatCode>0.00000</c:formatCode>
                <c:ptCount val="12"/>
                <c:pt idx="0">
                  <c:v>7.8354554358472089E-3</c:v>
                </c:pt>
                <c:pt idx="3">
                  <c:v>3.5987404408457041E-3</c:v>
                </c:pt>
                <c:pt idx="6">
                  <c:v>2.3242300987797791E-3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56576"/>
        <c:axId val="110058880"/>
      </c:lineChart>
      <c:catAx>
        <c:axId val="11005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4927550194734991"/>
              <c:y val="0.892833380704416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10058880"/>
        <c:crosses val="autoZero"/>
        <c:auto val="1"/>
        <c:lblAlgn val="ctr"/>
        <c:lblOffset val="100"/>
        <c:noMultiLvlLbl val="0"/>
      </c:catAx>
      <c:valAx>
        <c:axId val="110058880"/>
        <c:scaling>
          <c:orientation val="minMax"/>
          <c:max val="2.0000000000000004E-2"/>
          <c:min val="-2.0000000000000004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10056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Sheet2!$D$5</c:f>
              <c:strCache>
                <c:ptCount val="1"/>
                <c:pt idx="0">
                  <c:v>Micro Strain 00 deg.       S1-1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Sheet2!$D$6:$D$18</c:f>
              <c:numCache>
                <c:formatCode>General</c:formatCode>
                <c:ptCount val="13"/>
                <c:pt idx="0">
                  <c:v>0</c:v>
                </c:pt>
                <c:pt idx="3">
                  <c:v>-154</c:v>
                </c:pt>
                <c:pt idx="6">
                  <c:v>-164</c:v>
                </c:pt>
                <c:pt idx="9">
                  <c:v>-182</c:v>
                </c:pt>
                <c:pt idx="12">
                  <c:v>-211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Sheet2!$E$5</c:f>
              <c:strCache>
                <c:ptCount val="1"/>
                <c:pt idx="0">
                  <c:v>Micro Strain 45 deg.       S1-2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Sheet2!$E$6:$E$18</c:f>
              <c:numCache>
                <c:formatCode>General</c:formatCode>
                <c:ptCount val="13"/>
                <c:pt idx="0">
                  <c:v>0</c:v>
                </c:pt>
                <c:pt idx="3">
                  <c:v>-143</c:v>
                </c:pt>
                <c:pt idx="6">
                  <c:v>-473</c:v>
                </c:pt>
                <c:pt idx="9">
                  <c:v>-790</c:v>
                </c:pt>
                <c:pt idx="12">
                  <c:v>-1116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Sheet2!$F$5</c:f>
              <c:strCache>
                <c:ptCount val="1"/>
                <c:pt idx="0">
                  <c:v>Micro Strain 90 deg.      S1-3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Sheet2!$F$6:$F$18</c:f>
              <c:numCache>
                <c:formatCode>General</c:formatCode>
                <c:ptCount val="13"/>
                <c:pt idx="0">
                  <c:v>0</c:v>
                </c:pt>
                <c:pt idx="3">
                  <c:v>-138</c:v>
                </c:pt>
                <c:pt idx="6">
                  <c:v>-412</c:v>
                </c:pt>
                <c:pt idx="9">
                  <c:v>-650</c:v>
                </c:pt>
                <c:pt idx="12">
                  <c:v>-896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Sheet2!$G$5</c:f>
              <c:strCache>
                <c:ptCount val="1"/>
                <c:pt idx="0">
                  <c:v>Micro Strain 135 deg.    S1-4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Sheet2!$G$6:$G$18</c:f>
              <c:numCache>
                <c:formatCode>General</c:formatCode>
                <c:ptCount val="13"/>
                <c:pt idx="0">
                  <c:v>0</c:v>
                </c:pt>
                <c:pt idx="3">
                  <c:v>-173</c:v>
                </c:pt>
                <c:pt idx="6">
                  <c:v>-183</c:v>
                </c:pt>
                <c:pt idx="9">
                  <c:v>-171</c:v>
                </c:pt>
                <c:pt idx="12">
                  <c:v>-163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Sheet2!$H$5</c:f>
              <c:strCache>
                <c:ptCount val="1"/>
                <c:pt idx="0">
                  <c:v>Micro Strain 180 deg.     S1-5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Sheet2!$H$6:$H$18</c:f>
              <c:numCache>
                <c:formatCode>General</c:formatCode>
                <c:ptCount val="13"/>
                <c:pt idx="0">
                  <c:v>0</c:v>
                </c:pt>
                <c:pt idx="3">
                  <c:v>-152</c:v>
                </c:pt>
                <c:pt idx="6">
                  <c:v>-132</c:v>
                </c:pt>
                <c:pt idx="9">
                  <c:v>-123</c:v>
                </c:pt>
                <c:pt idx="12">
                  <c:v>-123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Sheet2!$I$5</c:f>
              <c:strCache>
                <c:ptCount val="1"/>
                <c:pt idx="0">
                  <c:v>Micro Strain 225 deg.     S1-6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Sheet2!$I$6:$I$18</c:f>
              <c:numCache>
                <c:formatCode>General</c:formatCode>
                <c:ptCount val="13"/>
                <c:pt idx="0">
                  <c:v>0</c:v>
                </c:pt>
                <c:pt idx="3">
                  <c:v>-97</c:v>
                </c:pt>
                <c:pt idx="6">
                  <c:v>-349</c:v>
                </c:pt>
                <c:pt idx="9">
                  <c:v>-608</c:v>
                </c:pt>
                <c:pt idx="12">
                  <c:v>-850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Sheet2!$J$5</c:f>
              <c:strCache>
                <c:ptCount val="1"/>
                <c:pt idx="0">
                  <c:v>Micro Strain 270 deg.    S1-7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Sheet2!$J$6:$J$18</c:f>
              <c:numCache>
                <c:formatCode>General</c:formatCode>
                <c:ptCount val="13"/>
                <c:pt idx="0">
                  <c:v>0</c:v>
                </c:pt>
                <c:pt idx="3">
                  <c:v>-121</c:v>
                </c:pt>
                <c:pt idx="6">
                  <c:v>-393</c:v>
                </c:pt>
                <c:pt idx="9">
                  <c:v>-651</c:v>
                </c:pt>
                <c:pt idx="12">
                  <c:v>-895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Sheet2!$K$5</c:f>
              <c:strCache>
                <c:ptCount val="1"/>
                <c:pt idx="0">
                  <c:v>Micro Strain 315 deg.       S1-8</c:v>
                </c:pt>
              </c:strCache>
            </c:strRef>
          </c:tx>
          <c:cat>
            <c:strRef>
              <c:f>Sheet2!$B$6:$C$18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305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strCache>
            </c:strRef>
          </c:cat>
          <c:val>
            <c:numRef>
              <c:f>Sheet2!$K$6:$K$18</c:f>
              <c:numCache>
                <c:formatCode>General</c:formatCode>
                <c:ptCount val="13"/>
                <c:pt idx="0">
                  <c:v>0</c:v>
                </c:pt>
                <c:pt idx="3">
                  <c:v>-163</c:v>
                </c:pt>
                <c:pt idx="6">
                  <c:v>-155</c:v>
                </c:pt>
                <c:pt idx="9">
                  <c:v>-136</c:v>
                </c:pt>
                <c:pt idx="12">
                  <c:v>-116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754176"/>
        <c:axId val="58755712"/>
      </c:lineChart>
      <c:catAx>
        <c:axId val="58754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58755712"/>
        <c:crosses val="autoZero"/>
        <c:auto val="1"/>
        <c:lblAlgn val="ctr"/>
        <c:lblOffset val="100"/>
        <c:noMultiLvlLbl val="0"/>
      </c:catAx>
      <c:valAx>
        <c:axId val="5875571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58754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259929</xdr:colOff>
      <xdr:row>0</xdr:row>
      <xdr:rowOff>142243</xdr:rowOff>
    </xdr:from>
    <xdr:to>
      <xdr:col>32</xdr:col>
      <xdr:colOff>1</xdr:colOff>
      <xdr:row>38</xdr:row>
      <xdr:rowOff>91441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351693</xdr:colOff>
      <xdr:row>44</xdr:row>
      <xdr:rowOff>165098</xdr:rowOff>
    </xdr:from>
    <xdr:to>
      <xdr:col>32</xdr:col>
      <xdr:colOff>152401</xdr:colOff>
      <xdr:row>84</xdr:row>
      <xdr:rowOff>15240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381000</xdr:colOff>
      <xdr:row>1</xdr:row>
      <xdr:rowOff>15240</xdr:rowOff>
    </xdr:from>
    <xdr:to>
      <xdr:col>47</xdr:col>
      <xdr:colOff>396240</xdr:colOff>
      <xdr:row>38</xdr:row>
      <xdr:rowOff>121920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213360</xdr:colOff>
      <xdr:row>45</xdr:row>
      <xdr:rowOff>60960</xdr:rowOff>
    </xdr:from>
    <xdr:to>
      <xdr:col>47</xdr:col>
      <xdr:colOff>365760</xdr:colOff>
      <xdr:row>83</xdr:row>
      <xdr:rowOff>106680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419793</xdr:colOff>
      <xdr:row>88</xdr:row>
      <xdr:rowOff>105295</xdr:rowOff>
    </xdr:from>
    <xdr:to>
      <xdr:col>32</xdr:col>
      <xdr:colOff>228600</xdr:colOff>
      <xdr:row>119</xdr:row>
      <xdr:rowOff>106680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107829</xdr:colOff>
      <xdr:row>4</xdr:row>
      <xdr:rowOff>21566</xdr:rowOff>
    </xdr:from>
    <xdr:to>
      <xdr:col>18</xdr:col>
      <xdr:colOff>332116</xdr:colOff>
      <xdr:row>16</xdr:row>
      <xdr:rowOff>47446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view="pageBreakPreview" zoomScaleNormal="50" zoomScaleSheetLayoutView="100" workbookViewId="0">
      <selection activeCell="D22" sqref="D22"/>
    </sheetView>
  </sheetViews>
  <sheetFormatPr defaultRowHeight="14.3" x14ac:dyDescent="0.25"/>
  <cols>
    <col min="2" max="2" width="10.5" customWidth="1"/>
    <col min="4" max="4" width="12" customWidth="1"/>
    <col min="5" max="6" width="12.125" customWidth="1"/>
    <col min="7" max="7" width="11.5" customWidth="1"/>
    <col min="8" max="9" width="12.375" customWidth="1"/>
    <col min="10" max="10" width="11.625" customWidth="1"/>
    <col min="11" max="11" width="13.375" customWidth="1"/>
    <col min="12" max="12" width="3.375" customWidth="1"/>
    <col min="13" max="13" width="11.875" customWidth="1"/>
  </cols>
  <sheetData>
    <row r="1" spans="1:15" ht="14.45" x14ac:dyDescent="0.3">
      <c r="A1" t="s">
        <v>23</v>
      </c>
    </row>
    <row r="4" spans="1:15" ht="49.75" customHeight="1" x14ac:dyDescent="0.3">
      <c r="A4" t="s">
        <v>0</v>
      </c>
      <c r="B4" s="1" t="s">
        <v>7</v>
      </c>
      <c r="D4" s="1" t="s">
        <v>19</v>
      </c>
      <c r="E4" s="1" t="s">
        <v>18</v>
      </c>
      <c r="F4" s="1" t="s">
        <v>6</v>
      </c>
      <c r="G4" s="1" t="s">
        <v>17</v>
      </c>
      <c r="H4" s="1" t="s">
        <v>2</v>
      </c>
      <c r="I4" s="1" t="s">
        <v>3</v>
      </c>
      <c r="J4" s="1" t="s">
        <v>4</v>
      </c>
      <c r="K4" s="1" t="s">
        <v>5</v>
      </c>
      <c r="L4" s="1"/>
      <c r="M4" s="1" t="s">
        <v>1</v>
      </c>
      <c r="N4" s="1" t="s">
        <v>8</v>
      </c>
      <c r="O4" s="1" t="s">
        <v>24</v>
      </c>
    </row>
    <row r="5" spans="1:15" ht="14.45" x14ac:dyDescent="0.3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  <c r="O5">
        <v>0</v>
      </c>
    </row>
    <row r="6" spans="1:15" ht="14.45" x14ac:dyDescent="0.3">
      <c r="B6">
        <v>100</v>
      </c>
      <c r="D6" s="6"/>
      <c r="E6" s="6"/>
      <c r="F6" s="6"/>
      <c r="G6" s="6"/>
      <c r="H6" s="6"/>
      <c r="I6" s="6"/>
      <c r="J6" s="6"/>
      <c r="K6" s="6"/>
      <c r="M6" s="5"/>
    </row>
    <row r="7" spans="1:15" ht="14.45" x14ac:dyDescent="0.3">
      <c r="B7">
        <v>200</v>
      </c>
      <c r="D7" s="6"/>
      <c r="E7" s="6"/>
      <c r="F7" s="6"/>
      <c r="G7" s="6"/>
      <c r="H7" s="6"/>
      <c r="I7" s="6"/>
      <c r="J7" s="6"/>
      <c r="K7" s="6"/>
      <c r="M7" s="5"/>
    </row>
    <row r="8" spans="1:15" ht="14.6" x14ac:dyDescent="0.35">
      <c r="A8">
        <v>1</v>
      </c>
      <c r="B8">
        <v>305</v>
      </c>
      <c r="D8" s="6">
        <v>-154</v>
      </c>
      <c r="E8" s="6">
        <v>-143</v>
      </c>
      <c r="F8" s="6">
        <v>-138</v>
      </c>
      <c r="G8" s="6">
        <v>-173</v>
      </c>
      <c r="H8" s="6">
        <v>-152</v>
      </c>
      <c r="I8" s="6">
        <v>-97</v>
      </c>
      <c r="J8" s="6">
        <v>-121</v>
      </c>
      <c r="K8" s="6">
        <v>-163</v>
      </c>
      <c r="M8" s="5">
        <f t="shared" ref="M8:M26" si="0">SUM(D8:K8)/8</f>
        <v>-142.625</v>
      </c>
      <c r="N8" s="4">
        <f>(M8-M5)/(B8-B5)</f>
        <v>-0.46762295081967215</v>
      </c>
      <c r="O8">
        <v>-120.4</v>
      </c>
    </row>
    <row r="9" spans="1:15" ht="14.6" x14ac:dyDescent="0.35">
      <c r="B9">
        <v>400</v>
      </c>
      <c r="D9" s="6"/>
      <c r="E9" s="6"/>
      <c r="F9" s="6"/>
      <c r="G9" s="6"/>
      <c r="H9" s="6"/>
      <c r="I9" s="6"/>
      <c r="J9" s="6"/>
      <c r="K9" s="6"/>
      <c r="M9" s="5"/>
      <c r="N9" s="4"/>
    </row>
    <row r="10" spans="1:15" ht="14.6" x14ac:dyDescent="0.35">
      <c r="B10">
        <v>500</v>
      </c>
      <c r="D10" s="6"/>
      <c r="E10" s="6"/>
      <c r="F10" s="6"/>
      <c r="G10" s="6"/>
      <c r="H10" s="6"/>
      <c r="I10" s="6"/>
      <c r="J10" s="6"/>
      <c r="K10" s="6"/>
      <c r="M10" s="5"/>
      <c r="N10" s="4"/>
    </row>
    <row r="11" spans="1:15" ht="14.6" x14ac:dyDescent="0.35">
      <c r="A11">
        <v>2</v>
      </c>
      <c r="B11">
        <v>600</v>
      </c>
      <c r="D11" s="6">
        <v>-164</v>
      </c>
      <c r="E11" s="6">
        <v>-473</v>
      </c>
      <c r="F11" s="6">
        <v>-412</v>
      </c>
      <c r="G11" s="6">
        <v>-183</v>
      </c>
      <c r="H11" s="6">
        <v>-132</v>
      </c>
      <c r="I11" s="6">
        <v>-349</v>
      </c>
      <c r="J11" s="6">
        <v>-393</v>
      </c>
      <c r="K11" s="6">
        <v>-155</v>
      </c>
      <c r="M11" s="5">
        <f t="shared" si="0"/>
        <v>-282.625</v>
      </c>
      <c r="N11" s="4">
        <f>(M11-M8)/(B11-B8)</f>
        <v>-0.47457627118644069</v>
      </c>
      <c r="O11">
        <v>-246.1</v>
      </c>
    </row>
    <row r="12" spans="1:15" ht="14.6" x14ac:dyDescent="0.35">
      <c r="B12">
        <v>700</v>
      </c>
      <c r="D12" s="6"/>
      <c r="E12" s="6"/>
      <c r="F12" s="6"/>
      <c r="G12" s="6"/>
      <c r="H12" s="6"/>
      <c r="I12" s="6"/>
      <c r="J12" s="6"/>
      <c r="K12" s="6"/>
      <c r="M12" s="5"/>
      <c r="N12" s="4"/>
    </row>
    <row r="13" spans="1:15" ht="14.6" x14ac:dyDescent="0.35">
      <c r="B13">
        <v>800</v>
      </c>
      <c r="D13" s="6"/>
      <c r="E13" s="6"/>
      <c r="F13" s="6"/>
      <c r="G13" s="6"/>
      <c r="H13" s="6"/>
      <c r="I13" s="6"/>
      <c r="J13" s="6"/>
      <c r="K13" s="6"/>
      <c r="M13" s="5"/>
      <c r="N13" s="4"/>
    </row>
    <row r="14" spans="1:15" ht="14.6" x14ac:dyDescent="0.35">
      <c r="A14">
        <v>3</v>
      </c>
      <c r="B14">
        <v>900</v>
      </c>
      <c r="D14" s="6">
        <v>-182</v>
      </c>
      <c r="E14" s="6">
        <v>-790</v>
      </c>
      <c r="F14" s="6">
        <v>-650</v>
      </c>
      <c r="G14" s="6">
        <v>-171</v>
      </c>
      <c r="H14" s="6">
        <v>-123</v>
      </c>
      <c r="I14" s="6">
        <v>-608</v>
      </c>
      <c r="J14" s="6">
        <v>-651</v>
      </c>
      <c r="K14" s="6">
        <v>-136</v>
      </c>
      <c r="M14" s="5">
        <f t="shared" si="0"/>
        <v>-413.875</v>
      </c>
      <c r="N14" s="4">
        <f>(M14-M11)/(B14-B11)</f>
        <v>-0.4375</v>
      </c>
      <c r="O14">
        <v>-366.8</v>
      </c>
    </row>
    <row r="15" spans="1:15" ht="14.6" x14ac:dyDescent="0.35">
      <c r="B15">
        <v>1000</v>
      </c>
      <c r="D15" s="6"/>
      <c r="E15" s="6"/>
      <c r="F15" s="6"/>
      <c r="G15" s="6"/>
      <c r="H15" s="6"/>
      <c r="I15" s="6"/>
      <c r="J15" s="6"/>
      <c r="K15" s="6"/>
      <c r="M15" s="5"/>
      <c r="N15" s="4"/>
    </row>
    <row r="16" spans="1:15" ht="14.6" x14ac:dyDescent="0.35">
      <c r="B16">
        <v>1100</v>
      </c>
      <c r="D16" s="6"/>
      <c r="E16" s="6"/>
      <c r="F16" s="6"/>
      <c r="G16" s="6"/>
      <c r="H16" s="6"/>
      <c r="I16" s="6"/>
      <c r="J16" s="6"/>
      <c r="K16" s="6"/>
      <c r="M16" s="5"/>
      <c r="N16" s="4"/>
    </row>
    <row r="17" spans="1:15" ht="14.6" x14ac:dyDescent="0.35">
      <c r="A17">
        <v>4</v>
      </c>
      <c r="B17">
        <v>1200</v>
      </c>
      <c r="D17" s="6">
        <v>-211</v>
      </c>
      <c r="E17" s="6">
        <v>-1116</v>
      </c>
      <c r="F17" s="6">
        <v>-896</v>
      </c>
      <c r="G17" s="6">
        <v>-163</v>
      </c>
      <c r="H17" s="6">
        <v>-123</v>
      </c>
      <c r="I17" s="6">
        <v>-850</v>
      </c>
      <c r="J17" s="6">
        <v>-895</v>
      </c>
      <c r="K17" s="6">
        <v>-116</v>
      </c>
      <c r="M17" s="5">
        <f t="shared" si="0"/>
        <v>-546.25</v>
      </c>
      <c r="N17" s="4">
        <f>(M17-M14)/(B17-B14)</f>
        <v>-0.44124999999999998</v>
      </c>
      <c r="O17">
        <v>-489.4</v>
      </c>
    </row>
    <row r="18" spans="1:15" ht="14.6" x14ac:dyDescent="0.35">
      <c r="B18">
        <v>1300</v>
      </c>
      <c r="D18" s="6"/>
      <c r="E18" s="6"/>
      <c r="F18" s="6"/>
      <c r="G18" s="6"/>
      <c r="H18" s="6"/>
      <c r="I18" s="6"/>
      <c r="J18" s="6"/>
      <c r="K18" s="6"/>
      <c r="M18" s="5"/>
      <c r="N18" s="4"/>
    </row>
    <row r="19" spans="1:15" ht="14.6" x14ac:dyDescent="0.35">
      <c r="B19">
        <v>1400</v>
      </c>
      <c r="D19" s="6"/>
      <c r="E19" s="6"/>
      <c r="F19" s="6"/>
      <c r="G19" s="6"/>
      <c r="H19" s="6"/>
      <c r="I19" s="6"/>
      <c r="J19" s="6"/>
      <c r="K19" s="6"/>
      <c r="M19" s="5"/>
      <c r="N19" s="4"/>
    </row>
    <row r="20" spans="1:15" ht="14.6" x14ac:dyDescent="0.35">
      <c r="A20">
        <v>5</v>
      </c>
      <c r="B20">
        <v>1500</v>
      </c>
      <c r="D20" s="6"/>
      <c r="E20" s="6"/>
      <c r="F20" s="6"/>
      <c r="G20" s="6"/>
      <c r="H20" s="6"/>
      <c r="I20" s="6"/>
      <c r="J20" s="6"/>
      <c r="K20" s="6"/>
      <c r="M20" s="5">
        <f t="shared" si="0"/>
        <v>0</v>
      </c>
      <c r="N20" s="4">
        <f>(M20-M17)/(B20-B17)</f>
        <v>1.8208333333333333</v>
      </c>
    </row>
    <row r="21" spans="1:15" ht="14.6" x14ac:dyDescent="0.35">
      <c r="A21">
        <v>6</v>
      </c>
      <c r="B21">
        <v>1800</v>
      </c>
      <c r="D21" s="6"/>
      <c r="E21" s="6"/>
      <c r="F21" s="6"/>
      <c r="G21" s="6"/>
      <c r="H21" s="6"/>
      <c r="I21" s="6"/>
      <c r="J21" s="6"/>
      <c r="K21" s="6"/>
      <c r="M21" s="5">
        <f t="shared" si="0"/>
        <v>0</v>
      </c>
      <c r="N21" s="4">
        <f t="shared" ref="N21:N26" si="1">(M21-M20)/(B21-B20)</f>
        <v>0</v>
      </c>
    </row>
    <row r="22" spans="1:15" ht="14.6" x14ac:dyDescent="0.35">
      <c r="A22">
        <v>7</v>
      </c>
      <c r="B22">
        <v>2100</v>
      </c>
      <c r="D22" s="6"/>
      <c r="E22" s="6"/>
      <c r="F22" s="6"/>
      <c r="G22" s="6"/>
      <c r="H22" s="6"/>
      <c r="I22" s="6"/>
      <c r="J22" s="6"/>
      <c r="K22" s="6"/>
      <c r="M22" s="5">
        <f t="shared" si="0"/>
        <v>0</v>
      </c>
      <c r="N22" s="4">
        <f t="shared" si="1"/>
        <v>0</v>
      </c>
    </row>
    <row r="23" spans="1:15" ht="14.6" x14ac:dyDescent="0.35">
      <c r="A23">
        <v>8</v>
      </c>
      <c r="B23">
        <v>2400</v>
      </c>
      <c r="D23" s="6"/>
      <c r="E23" s="6"/>
      <c r="F23" s="6"/>
      <c r="G23" s="6"/>
      <c r="H23" s="6"/>
      <c r="I23" s="6"/>
      <c r="J23" s="6"/>
      <c r="K23" s="6"/>
      <c r="M23" s="5">
        <f t="shared" si="0"/>
        <v>0</v>
      </c>
      <c r="N23" s="4">
        <f t="shared" si="1"/>
        <v>0</v>
      </c>
    </row>
    <row r="24" spans="1:15" ht="14.6" x14ac:dyDescent="0.35">
      <c r="A24">
        <v>9</v>
      </c>
      <c r="B24">
        <v>2700</v>
      </c>
      <c r="D24" s="6"/>
      <c r="E24" s="6"/>
      <c r="F24" s="6"/>
      <c r="G24" s="6"/>
      <c r="H24" s="6"/>
      <c r="I24" s="6"/>
      <c r="J24" s="6"/>
      <c r="K24" s="6"/>
      <c r="M24" s="5">
        <f t="shared" si="0"/>
        <v>0</v>
      </c>
      <c r="N24" s="4">
        <f t="shared" si="1"/>
        <v>0</v>
      </c>
    </row>
    <row r="25" spans="1:15" ht="14.6" x14ac:dyDescent="0.35">
      <c r="A25">
        <v>10</v>
      </c>
      <c r="B25">
        <v>3000</v>
      </c>
      <c r="D25" s="6"/>
      <c r="E25" s="6"/>
      <c r="F25" s="6"/>
      <c r="G25" s="6"/>
      <c r="H25" s="6"/>
      <c r="I25" s="6"/>
      <c r="J25" s="6"/>
      <c r="K25" s="6"/>
      <c r="M25" s="5">
        <f t="shared" si="0"/>
        <v>0</v>
      </c>
      <c r="N25" s="4">
        <f t="shared" si="1"/>
        <v>0</v>
      </c>
    </row>
    <row r="26" spans="1:15" ht="14.6" x14ac:dyDescent="0.35">
      <c r="A26">
        <v>11</v>
      </c>
      <c r="D26" s="6"/>
      <c r="E26" s="6"/>
      <c r="F26" s="6"/>
      <c r="G26" s="6"/>
      <c r="H26" s="6"/>
      <c r="I26" s="6"/>
      <c r="J26" s="6"/>
      <c r="K26" s="6"/>
      <c r="M26" s="5">
        <f t="shared" si="0"/>
        <v>0</v>
      </c>
      <c r="N26" s="4">
        <f t="shared" si="1"/>
        <v>0</v>
      </c>
    </row>
    <row r="27" spans="1:15" ht="14.6" x14ac:dyDescent="0.35">
      <c r="A27">
        <v>12</v>
      </c>
      <c r="D27" s="6"/>
      <c r="E27" s="6"/>
      <c r="F27" s="6"/>
      <c r="G27" s="6"/>
      <c r="H27" s="6"/>
      <c r="I27" s="6"/>
      <c r="J27" s="6"/>
      <c r="K27" s="6"/>
      <c r="M27" s="5"/>
      <c r="N27" s="4"/>
    </row>
    <row r="28" spans="1:15" ht="14.6" x14ac:dyDescent="0.35">
      <c r="A28">
        <v>13</v>
      </c>
      <c r="D28" s="6"/>
      <c r="E28" s="6"/>
      <c r="F28" s="6"/>
      <c r="G28" s="6"/>
      <c r="H28" s="6"/>
      <c r="I28" s="6"/>
      <c r="J28" s="6"/>
      <c r="K28" s="6"/>
      <c r="M28" s="5"/>
      <c r="N28" s="4"/>
    </row>
    <row r="29" spans="1:15" ht="14.45" x14ac:dyDescent="0.3">
      <c r="A29">
        <v>14</v>
      </c>
      <c r="D29" s="6"/>
      <c r="E29" s="6"/>
      <c r="F29" s="6"/>
      <c r="G29" s="6"/>
      <c r="H29" s="6"/>
      <c r="I29" s="6"/>
      <c r="J29" s="6"/>
      <c r="K29" s="6"/>
      <c r="M29" s="5"/>
      <c r="N29" s="4"/>
    </row>
    <row r="30" spans="1:15" ht="14.45" x14ac:dyDescent="0.3">
      <c r="A30">
        <v>15</v>
      </c>
      <c r="D30" s="6"/>
      <c r="E30" s="6"/>
      <c r="F30" s="6"/>
      <c r="G30" s="6"/>
      <c r="H30" s="6"/>
      <c r="I30" s="6"/>
      <c r="J30" s="6"/>
      <c r="K30" s="6"/>
      <c r="M30" s="5"/>
      <c r="N30" s="4"/>
    </row>
    <row r="31" spans="1:15" ht="14.45" x14ac:dyDescent="0.3">
      <c r="A31">
        <v>16</v>
      </c>
      <c r="D31" s="6"/>
      <c r="E31" s="6"/>
      <c r="F31" s="6"/>
      <c r="G31" s="6"/>
      <c r="H31" s="6"/>
      <c r="I31" s="6"/>
      <c r="J31" s="6"/>
      <c r="K31" s="6"/>
      <c r="M31" s="5"/>
      <c r="N31" s="4"/>
    </row>
    <row r="32" spans="1:15" ht="14.45" x14ac:dyDescent="0.3">
      <c r="A32">
        <v>17</v>
      </c>
      <c r="D32" s="6"/>
      <c r="E32" s="6"/>
      <c r="F32" s="6"/>
      <c r="G32" s="6"/>
      <c r="H32" s="6"/>
      <c r="I32" s="6"/>
      <c r="J32" s="6"/>
      <c r="K32" s="6"/>
      <c r="M32" s="5"/>
      <c r="N32" s="4"/>
    </row>
    <row r="33" spans="1:14" ht="14.45" x14ac:dyDescent="0.3">
      <c r="A33">
        <v>18</v>
      </c>
      <c r="D33" s="6"/>
      <c r="E33" s="6"/>
      <c r="F33" s="6"/>
      <c r="G33" s="6"/>
      <c r="H33" s="6"/>
      <c r="I33" s="6"/>
      <c r="J33" s="6"/>
      <c r="K33" s="6"/>
      <c r="M33" s="5"/>
      <c r="N33" s="4"/>
    </row>
    <row r="34" spans="1:14" x14ac:dyDescent="0.25">
      <c r="A34">
        <v>19</v>
      </c>
      <c r="D34" s="6"/>
      <c r="E34" s="6"/>
      <c r="F34" s="6"/>
      <c r="G34" s="6"/>
      <c r="H34" s="6"/>
      <c r="I34" s="6"/>
      <c r="J34" s="6"/>
      <c r="K34" s="6"/>
      <c r="M34" s="5"/>
      <c r="N34" s="4"/>
    </row>
    <row r="35" spans="1:14" x14ac:dyDescent="0.25">
      <c r="D35" s="6"/>
      <c r="E35" s="6"/>
      <c r="F35" s="6"/>
      <c r="G35" s="6"/>
      <c r="H35" s="6"/>
      <c r="I35" s="6"/>
      <c r="J35" s="6"/>
      <c r="K35" s="6"/>
      <c r="M35" s="5"/>
      <c r="N35" s="4"/>
    </row>
    <row r="36" spans="1:14" x14ac:dyDescent="0.25">
      <c r="D36" s="6"/>
      <c r="E36" s="6"/>
      <c r="F36" s="6"/>
      <c r="G36" s="6"/>
      <c r="H36" s="6"/>
      <c r="I36" s="6"/>
      <c r="J36" s="6"/>
      <c r="K36" s="6"/>
      <c r="M36" s="5"/>
      <c r="N36" s="4"/>
    </row>
    <row r="37" spans="1:14" x14ac:dyDescent="0.25">
      <c r="D37" s="6"/>
      <c r="E37" s="6"/>
      <c r="F37" s="6"/>
      <c r="G37" s="6"/>
      <c r="H37" s="6"/>
      <c r="I37" s="6"/>
      <c r="J37" s="6"/>
      <c r="K37" s="6"/>
      <c r="M37" s="5"/>
      <c r="N37" s="4"/>
    </row>
    <row r="38" spans="1:14" x14ac:dyDescent="0.25">
      <c r="A38" s="8" t="s">
        <v>20</v>
      </c>
      <c r="D38" s="6"/>
      <c r="E38" s="6"/>
      <c r="F38" s="6"/>
      <c r="G38" s="6"/>
      <c r="H38" s="6"/>
      <c r="I38" s="6"/>
      <c r="J38" s="6"/>
      <c r="K38" s="6"/>
      <c r="M38" s="5" t="s">
        <v>22</v>
      </c>
      <c r="N38" s="5" t="s">
        <v>21</v>
      </c>
    </row>
    <row r="39" spans="1:14" x14ac:dyDescent="0.25">
      <c r="B39">
        <v>305</v>
      </c>
      <c r="D39">
        <v>4</v>
      </c>
      <c r="E39">
        <v>2</v>
      </c>
      <c r="F39">
        <v>-4</v>
      </c>
      <c r="G39">
        <v>-1</v>
      </c>
      <c r="H39">
        <v>5</v>
      </c>
      <c r="I39">
        <v>1</v>
      </c>
      <c r="J39">
        <v>-5</v>
      </c>
      <c r="K39">
        <v>-2</v>
      </c>
      <c r="M39" s="5">
        <f>SUM(D39:K39)</f>
        <v>0</v>
      </c>
      <c r="N39" s="5">
        <f>SUM(D39:K39)/8</f>
        <v>0</v>
      </c>
    </row>
    <row r="40" spans="1:14" x14ac:dyDescent="0.25">
      <c r="B40">
        <v>600</v>
      </c>
      <c r="D40">
        <v>30</v>
      </c>
      <c r="E40">
        <v>-46</v>
      </c>
      <c r="F40">
        <v>-22</v>
      </c>
      <c r="G40">
        <v>47</v>
      </c>
      <c r="H40">
        <v>39</v>
      </c>
      <c r="I40">
        <v>-43</v>
      </c>
      <c r="J40">
        <v>-30</v>
      </c>
      <c r="K40">
        <v>47</v>
      </c>
      <c r="M40" s="5">
        <f t="shared" ref="M40:M42" si="2">SUM(D40:K40)</f>
        <v>22</v>
      </c>
      <c r="N40" s="5">
        <f>SUM(D40:K40)/8</f>
        <v>2.75</v>
      </c>
    </row>
    <row r="41" spans="1:14" s="7" customFormat="1" x14ac:dyDescent="0.25">
      <c r="B41">
        <v>900</v>
      </c>
      <c r="C41"/>
      <c r="D41">
        <v>33</v>
      </c>
      <c r="E41">
        <v>-38</v>
      </c>
      <c r="F41">
        <v>-22</v>
      </c>
      <c r="G41">
        <v>39</v>
      </c>
      <c r="H41">
        <v>41</v>
      </c>
      <c r="I41">
        <v>-33</v>
      </c>
      <c r="J41">
        <v>-29</v>
      </c>
      <c r="K41">
        <v>40</v>
      </c>
      <c r="L41"/>
      <c r="M41" s="5">
        <f t="shared" si="2"/>
        <v>31</v>
      </c>
      <c r="N41" s="5">
        <f>SUM(D41:K41)/8</f>
        <v>3.875</v>
      </c>
    </row>
    <row r="42" spans="1:14" x14ac:dyDescent="0.25">
      <c r="B42">
        <v>1200</v>
      </c>
      <c r="D42">
        <v>40</v>
      </c>
      <c r="E42">
        <v>-28</v>
      </c>
      <c r="F42">
        <v>-21</v>
      </c>
      <c r="G42">
        <v>36</v>
      </c>
      <c r="H42">
        <v>46</v>
      </c>
      <c r="I42">
        <v>-22</v>
      </c>
      <c r="J42">
        <v>-26</v>
      </c>
      <c r="K42">
        <v>39</v>
      </c>
      <c r="M42" s="5">
        <f t="shared" si="2"/>
        <v>64</v>
      </c>
      <c r="N42" s="5">
        <f>SUM(D42:K42)/8</f>
        <v>8</v>
      </c>
    </row>
    <row r="43" spans="1:14" x14ac:dyDescent="0.25">
      <c r="M43" s="5"/>
    </row>
    <row r="44" spans="1:14" x14ac:dyDescent="0.25">
      <c r="M44" s="5"/>
    </row>
    <row r="45" spans="1:14" x14ac:dyDescent="0.25">
      <c r="M45" s="5"/>
    </row>
    <row r="46" spans="1:14" ht="56.4" customHeight="1" x14ac:dyDescent="0.25">
      <c r="B46" s="1" t="s">
        <v>7</v>
      </c>
      <c r="D46" s="2" t="s">
        <v>16</v>
      </c>
      <c r="E46" s="2" t="s">
        <v>15</v>
      </c>
      <c r="F46" s="2" t="s">
        <v>9</v>
      </c>
      <c r="G46" s="2" t="s">
        <v>10</v>
      </c>
      <c r="H46" s="2" t="s">
        <v>11</v>
      </c>
      <c r="I46" s="2" t="s">
        <v>12</v>
      </c>
      <c r="J46" s="2" t="s">
        <v>13</v>
      </c>
      <c r="K46" s="2" t="s">
        <v>14</v>
      </c>
      <c r="L46" s="2"/>
      <c r="M46" s="2"/>
    </row>
    <row r="47" spans="1:14" ht="16.850000000000001" customHeight="1" x14ac:dyDescent="0.25">
      <c r="B47" s="9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/>
      <c r="M47" s="2"/>
    </row>
    <row r="48" spans="1:14" ht="18" customHeight="1" x14ac:dyDescent="0.25">
      <c r="B48" s="9">
        <v>100</v>
      </c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8" customHeight="1" x14ac:dyDescent="0.25">
      <c r="B49" s="9">
        <v>200</v>
      </c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>
        <v>1</v>
      </c>
      <c r="B50">
        <f>B8</f>
        <v>305</v>
      </c>
      <c r="D50" s="3">
        <f t="shared" ref="D50:K50" si="3">1/(D8-$M8)</f>
        <v>-8.7912087912087919E-2</v>
      </c>
      <c r="E50" s="3">
        <f t="shared" si="3"/>
        <v>-2.6666666666666665</v>
      </c>
      <c r="F50" s="3">
        <f t="shared" si="3"/>
        <v>0.21621621621621623</v>
      </c>
      <c r="G50" s="3">
        <f t="shared" si="3"/>
        <v>-3.292181069958848E-2</v>
      </c>
      <c r="H50" s="3">
        <f t="shared" si="3"/>
        <v>-0.10666666666666667</v>
      </c>
      <c r="I50" s="3">
        <f t="shared" si="3"/>
        <v>2.1917808219178082E-2</v>
      </c>
      <c r="J50" s="3">
        <f t="shared" si="3"/>
        <v>4.6242774566473986E-2</v>
      </c>
      <c r="K50" s="3">
        <f t="shared" si="3"/>
        <v>-4.9079754601226995E-2</v>
      </c>
    </row>
    <row r="51" spans="1:13" x14ac:dyDescent="0.25">
      <c r="B51">
        <v>400</v>
      </c>
      <c r="D51" s="3"/>
      <c r="E51" s="3"/>
      <c r="F51" s="3"/>
      <c r="G51" s="3"/>
      <c r="H51" s="3"/>
      <c r="I51" s="3"/>
      <c r="J51" s="3"/>
      <c r="K51" s="3"/>
    </row>
    <row r="52" spans="1:13" x14ac:dyDescent="0.25">
      <c r="B52">
        <v>500</v>
      </c>
      <c r="D52" s="3"/>
      <c r="E52" s="3"/>
      <c r="F52" s="3"/>
      <c r="G52" s="3"/>
      <c r="H52" s="3"/>
      <c r="I52" s="3"/>
      <c r="J52" s="3"/>
      <c r="K52" s="3"/>
    </row>
    <row r="53" spans="1:13" x14ac:dyDescent="0.25">
      <c r="A53">
        <v>2</v>
      </c>
      <c r="B53">
        <f t="shared" ref="B53" si="4">B11</f>
        <v>600</v>
      </c>
      <c r="D53" s="3">
        <f t="shared" ref="D53:K53" si="5">1/(D11-$M11)</f>
        <v>8.4299262381454156E-3</v>
      </c>
      <c r="E53" s="3">
        <f t="shared" si="5"/>
        <v>-5.2527905449770186E-3</v>
      </c>
      <c r="F53" s="3">
        <f t="shared" si="5"/>
        <v>-7.7294685990338162E-3</v>
      </c>
      <c r="G53" s="3">
        <f t="shared" si="5"/>
        <v>1.0037641154328732E-2</v>
      </c>
      <c r="H53" s="3">
        <f t="shared" si="5"/>
        <v>6.6390041493775932E-3</v>
      </c>
      <c r="I53" s="3">
        <f t="shared" si="5"/>
        <v>-1.5065913370998116E-2</v>
      </c>
      <c r="J53" s="3">
        <f t="shared" si="5"/>
        <v>-9.0600226500566258E-3</v>
      </c>
      <c r="K53" s="3">
        <f t="shared" si="5"/>
        <v>7.8354554358472089E-3</v>
      </c>
    </row>
    <row r="54" spans="1:13" x14ac:dyDescent="0.25">
      <c r="B54">
        <v>700</v>
      </c>
      <c r="D54" s="3"/>
      <c r="E54" s="3"/>
      <c r="F54" s="3"/>
      <c r="G54" s="3"/>
      <c r="H54" s="3"/>
      <c r="I54" s="3"/>
      <c r="J54" s="3"/>
      <c r="K54" s="3"/>
    </row>
    <row r="55" spans="1:13" x14ac:dyDescent="0.25">
      <c r="B55">
        <v>800</v>
      </c>
      <c r="D55" s="3"/>
      <c r="E55" s="3"/>
      <c r="F55" s="3"/>
      <c r="G55" s="3"/>
      <c r="H55" s="3"/>
      <c r="I55" s="3"/>
      <c r="J55" s="3"/>
      <c r="K55" s="3"/>
    </row>
    <row r="56" spans="1:13" x14ac:dyDescent="0.25">
      <c r="A56">
        <v>3</v>
      </c>
      <c r="B56">
        <f>B14</f>
        <v>900</v>
      </c>
      <c r="D56" s="3">
        <f t="shared" ref="D56:K56" si="6">1/(D14-$M14)</f>
        <v>4.3126684636118602E-3</v>
      </c>
      <c r="E56" s="3">
        <f t="shared" si="6"/>
        <v>-2.6586905948820204E-3</v>
      </c>
      <c r="F56" s="3">
        <f t="shared" si="6"/>
        <v>-4.2350449973530971E-3</v>
      </c>
      <c r="G56" s="3">
        <f t="shared" si="6"/>
        <v>4.1173443129181682E-3</v>
      </c>
      <c r="H56" s="3">
        <f t="shared" si="6"/>
        <v>3.4379028792436614E-3</v>
      </c>
      <c r="I56" s="3">
        <f t="shared" si="6"/>
        <v>-5.1513200257566E-3</v>
      </c>
      <c r="J56" s="3">
        <f t="shared" si="6"/>
        <v>-4.2171850289931473E-3</v>
      </c>
      <c r="K56" s="3">
        <f t="shared" si="6"/>
        <v>3.5987404408457041E-3</v>
      </c>
    </row>
    <row r="57" spans="1:13" x14ac:dyDescent="0.25">
      <c r="B57">
        <v>1000</v>
      </c>
      <c r="D57" s="3"/>
      <c r="E57" s="3"/>
      <c r="F57" s="3"/>
      <c r="G57" s="3"/>
      <c r="H57" s="3"/>
      <c r="I57" s="3"/>
      <c r="J57" s="3"/>
      <c r="K57" s="3"/>
    </row>
    <row r="58" spans="1:13" x14ac:dyDescent="0.25">
      <c r="B58">
        <v>1100</v>
      </c>
      <c r="D58" s="3"/>
      <c r="E58" s="3"/>
      <c r="F58" s="3"/>
      <c r="G58" s="3"/>
      <c r="H58" s="3"/>
      <c r="I58" s="3"/>
      <c r="J58" s="3"/>
      <c r="K58" s="3"/>
    </row>
    <row r="59" spans="1:13" x14ac:dyDescent="0.25">
      <c r="A59">
        <v>4</v>
      </c>
      <c r="B59">
        <f>B17</f>
        <v>1200</v>
      </c>
      <c r="D59" s="3">
        <f t="shared" ref="D59:K59" si="7">1/(D17-$M17)</f>
        <v>2.9828486204325128E-3</v>
      </c>
      <c r="E59" s="3">
        <f t="shared" si="7"/>
        <v>-1.7551557700745941E-3</v>
      </c>
      <c r="F59" s="3">
        <f t="shared" si="7"/>
        <v>-2.8591851322373124E-3</v>
      </c>
      <c r="G59" s="3">
        <f t="shared" si="7"/>
        <v>2.6092628832354858E-3</v>
      </c>
      <c r="H59" s="3">
        <f t="shared" si="7"/>
        <v>2.3626698168930892E-3</v>
      </c>
      <c r="I59" s="3">
        <f t="shared" si="7"/>
        <v>-3.2921810699588477E-3</v>
      </c>
      <c r="J59" s="3">
        <f t="shared" si="7"/>
        <v>-2.8673835125448029E-3</v>
      </c>
      <c r="K59" s="3">
        <f t="shared" si="7"/>
        <v>2.3242300987797791E-3</v>
      </c>
    </row>
    <row r="60" spans="1:13" x14ac:dyDescent="0.25">
      <c r="B60">
        <v>1300</v>
      </c>
      <c r="D60" s="3"/>
      <c r="E60" s="3"/>
      <c r="F60" s="3"/>
      <c r="G60" s="3"/>
      <c r="H60" s="3"/>
      <c r="I60" s="3"/>
      <c r="J60" s="3"/>
      <c r="K60" s="3"/>
    </row>
    <row r="61" spans="1:13" x14ac:dyDescent="0.25">
      <c r="B61">
        <v>1400</v>
      </c>
      <c r="D61" s="3"/>
      <c r="E61" s="3"/>
      <c r="F61" s="3"/>
      <c r="G61" s="3"/>
      <c r="H61" s="3"/>
      <c r="I61" s="3"/>
      <c r="J61" s="3"/>
      <c r="K61" s="3"/>
    </row>
    <row r="62" spans="1:13" x14ac:dyDescent="0.25">
      <c r="A62">
        <v>5</v>
      </c>
      <c r="B62">
        <f>B20</f>
        <v>1500</v>
      </c>
      <c r="D62" s="3"/>
      <c r="E62" s="3"/>
      <c r="F62" s="3"/>
      <c r="G62" s="3"/>
      <c r="H62" s="3"/>
      <c r="I62" s="3"/>
      <c r="J62" s="3"/>
      <c r="K62" s="3"/>
    </row>
    <row r="63" spans="1:13" x14ac:dyDescent="0.25">
      <c r="A63">
        <v>6</v>
      </c>
      <c r="B63">
        <f>B21</f>
        <v>1800</v>
      </c>
      <c r="D63" s="3"/>
      <c r="E63" s="3"/>
      <c r="F63" s="3"/>
      <c r="G63" s="3"/>
      <c r="H63" s="3"/>
      <c r="I63" s="3"/>
      <c r="J63" s="3"/>
      <c r="K63" s="3"/>
    </row>
    <row r="64" spans="1:13" x14ac:dyDescent="0.25">
      <c r="A64">
        <v>7</v>
      </c>
      <c r="B64">
        <f>B22</f>
        <v>2100</v>
      </c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>
        <v>8</v>
      </c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>
        <v>9</v>
      </c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>
        <v>10</v>
      </c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>
        <v>11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>
        <v>12</v>
      </c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>
        <v>13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>
        <v>14</v>
      </c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>
        <v>15</v>
      </c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>
        <v>16</v>
      </c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>
        <v>17</v>
      </c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>
        <v>18</v>
      </c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>
        <v>19</v>
      </c>
    </row>
    <row r="88" spans="1:14" x14ac:dyDescent="0.25">
      <c r="A88" t="s">
        <v>25</v>
      </c>
    </row>
    <row r="89" spans="1:14" ht="57.1" x14ac:dyDescent="0.25">
      <c r="A89" t="s">
        <v>0</v>
      </c>
      <c r="B89" s="1" t="s">
        <v>7</v>
      </c>
      <c r="C89" s="10" t="s">
        <v>26</v>
      </c>
      <c r="D89" s="1" t="s">
        <v>27</v>
      </c>
      <c r="E89" s="1" t="s">
        <v>28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33</v>
      </c>
      <c r="K89" s="1" t="s">
        <v>34</v>
      </c>
      <c r="L89" s="1"/>
      <c r="M89" s="1" t="s">
        <v>35</v>
      </c>
      <c r="N89" s="1"/>
    </row>
    <row r="90" spans="1:14" x14ac:dyDescent="0.25">
      <c r="B90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M90" s="5">
        <f>SUM(D90:K90)/8</f>
        <v>0</v>
      </c>
    </row>
    <row r="91" spans="1:14" x14ac:dyDescent="0.25">
      <c r="B91">
        <v>100</v>
      </c>
      <c r="D91" s="6"/>
      <c r="E91" s="6"/>
      <c r="F91" s="6"/>
      <c r="G91" s="6"/>
      <c r="H91" s="6"/>
      <c r="I91" s="6"/>
      <c r="J91" s="6"/>
      <c r="K91" s="6"/>
      <c r="M91" s="5"/>
    </row>
    <row r="92" spans="1:14" x14ac:dyDescent="0.25">
      <c r="B92">
        <v>200</v>
      </c>
      <c r="D92" s="6"/>
      <c r="E92" s="6"/>
      <c r="F92" s="6"/>
      <c r="G92" s="6"/>
      <c r="H92" s="6"/>
      <c r="I92" s="6"/>
      <c r="J92" s="6"/>
      <c r="K92" s="6"/>
      <c r="M92" s="5"/>
    </row>
    <row r="93" spans="1:14" x14ac:dyDescent="0.25">
      <c r="B93">
        <v>305</v>
      </c>
      <c r="C93" s="11">
        <f>B93*(PI()/4)*7.624^2</f>
        <v>13923.726884941765</v>
      </c>
      <c r="D93" s="6"/>
      <c r="E93" s="6"/>
      <c r="F93" s="6"/>
      <c r="G93" s="6"/>
      <c r="H93" s="6"/>
      <c r="I93" s="6"/>
      <c r="J93" s="6"/>
      <c r="K93" s="6"/>
      <c r="M93" s="5"/>
    </row>
    <row r="94" spans="1:14" x14ac:dyDescent="0.25">
      <c r="B94">
        <v>400</v>
      </c>
      <c r="D94" s="6"/>
      <c r="E94" s="6"/>
      <c r="F94" s="6"/>
      <c r="G94" s="6"/>
      <c r="H94" s="6"/>
      <c r="I94" s="6"/>
      <c r="J94" s="6"/>
      <c r="K94" s="6"/>
      <c r="M94" s="5"/>
    </row>
    <row r="95" spans="1:14" x14ac:dyDescent="0.25">
      <c r="A95">
        <v>1</v>
      </c>
      <c r="B95">
        <v>510</v>
      </c>
      <c r="D95" s="6"/>
      <c r="E95" s="6"/>
      <c r="F95" s="6"/>
      <c r="G95" s="6"/>
      <c r="H95" s="6"/>
      <c r="I95" s="6"/>
      <c r="J95" s="6"/>
      <c r="K95" s="6"/>
      <c r="M95" s="5">
        <f t="shared" ref="M95:M118" si="8">SUM(D95:K95)/8</f>
        <v>0</v>
      </c>
      <c r="N95" s="4"/>
    </row>
    <row r="96" spans="1:14" x14ac:dyDescent="0.25">
      <c r="B96">
        <v>600</v>
      </c>
      <c r="C96" s="11">
        <f>B96*(PI()/4)*7.624^2</f>
        <v>27390.938134311669</v>
      </c>
      <c r="D96" s="6"/>
      <c r="E96" s="6"/>
      <c r="F96" s="6"/>
      <c r="G96" s="6"/>
      <c r="H96" s="6"/>
      <c r="I96" s="6"/>
      <c r="J96" s="6"/>
      <c r="K96" s="6"/>
      <c r="M96" s="5"/>
      <c r="N96" s="4"/>
    </row>
    <row r="97" spans="1:14" x14ac:dyDescent="0.25">
      <c r="B97">
        <v>700</v>
      </c>
      <c r="C97" s="11"/>
      <c r="D97" s="6"/>
      <c r="E97" s="6"/>
      <c r="F97" s="6"/>
      <c r="G97" s="6"/>
      <c r="H97" s="6"/>
      <c r="I97" s="6"/>
      <c r="J97" s="6"/>
      <c r="K97" s="6"/>
      <c r="M97" s="5"/>
      <c r="N97" s="4"/>
    </row>
    <row r="98" spans="1:14" x14ac:dyDescent="0.25">
      <c r="B98">
        <v>800</v>
      </c>
      <c r="C98" s="11"/>
      <c r="D98" s="6"/>
      <c r="E98" s="6"/>
      <c r="F98" s="6"/>
      <c r="G98" s="6"/>
      <c r="H98" s="6"/>
      <c r="I98" s="6"/>
      <c r="J98" s="6"/>
      <c r="K98" s="6"/>
      <c r="M98" s="5"/>
      <c r="N98" s="4"/>
    </row>
    <row r="99" spans="1:14" x14ac:dyDescent="0.25">
      <c r="B99">
        <v>900</v>
      </c>
      <c r="C99" s="11">
        <f>B99*(PI()/4)*7.624^2</f>
        <v>41086.407201467504</v>
      </c>
      <c r="D99" s="6"/>
      <c r="E99" s="6"/>
      <c r="F99" s="6"/>
      <c r="G99" s="6"/>
      <c r="H99" s="6"/>
      <c r="I99" s="6"/>
      <c r="J99" s="6"/>
      <c r="K99" s="6"/>
      <c r="M99" s="5"/>
      <c r="N99" s="4"/>
    </row>
    <row r="100" spans="1:14" x14ac:dyDescent="0.25">
      <c r="A100">
        <v>2</v>
      </c>
      <c r="B100">
        <v>1010</v>
      </c>
      <c r="D100" s="6"/>
      <c r="E100" s="6"/>
      <c r="F100" s="6"/>
      <c r="G100" s="6"/>
      <c r="H100" s="6"/>
      <c r="I100" s="6"/>
      <c r="J100" s="6"/>
      <c r="K100" s="6"/>
      <c r="M100" s="5">
        <f t="shared" si="8"/>
        <v>0</v>
      </c>
      <c r="N100" s="4"/>
    </row>
    <row r="101" spans="1:14" x14ac:dyDescent="0.25">
      <c r="B101">
        <v>1100</v>
      </c>
      <c r="C101" s="11"/>
      <c r="D101" s="6"/>
      <c r="E101" s="6"/>
      <c r="F101" s="6"/>
      <c r="G101" s="6"/>
      <c r="H101" s="6"/>
      <c r="I101" s="6"/>
      <c r="J101" s="6"/>
      <c r="K101" s="6"/>
      <c r="M101" s="5"/>
      <c r="N101" s="4"/>
    </row>
    <row r="102" spans="1:14" x14ac:dyDescent="0.25">
      <c r="A102">
        <v>3</v>
      </c>
      <c r="B102">
        <v>1200</v>
      </c>
      <c r="C102" s="11">
        <f t="shared" ref="C102" si="9">B102*(PI()/4)*7.624^2</f>
        <v>54781.876268623339</v>
      </c>
      <c r="D102" s="6"/>
      <c r="E102" s="6"/>
      <c r="F102" s="6"/>
      <c r="G102" s="6"/>
      <c r="H102" s="6"/>
      <c r="I102" s="6"/>
      <c r="J102" s="6"/>
      <c r="K102" s="6"/>
      <c r="M102" s="5">
        <f t="shared" si="8"/>
        <v>0</v>
      </c>
      <c r="N102" s="4"/>
    </row>
    <row r="103" spans="1:14" x14ac:dyDescent="0.25">
      <c r="B103">
        <v>1300</v>
      </c>
      <c r="C103" s="11"/>
      <c r="D103" s="6"/>
      <c r="E103" s="6"/>
      <c r="F103" s="6"/>
      <c r="G103" s="6"/>
      <c r="H103" s="6"/>
      <c r="I103" s="6"/>
      <c r="J103" s="6"/>
      <c r="K103" s="6"/>
      <c r="M103" s="5"/>
      <c r="N103" s="4"/>
    </row>
    <row r="104" spans="1:14" x14ac:dyDescent="0.25">
      <c r="A104">
        <v>4</v>
      </c>
      <c r="B104">
        <v>1410</v>
      </c>
      <c r="C104" s="11"/>
      <c r="D104" s="6"/>
      <c r="E104" s="6"/>
      <c r="F104" s="6"/>
      <c r="G104" s="6"/>
      <c r="H104" s="6"/>
      <c r="I104" s="6"/>
      <c r="J104" s="6"/>
      <c r="K104" s="6"/>
      <c r="M104" s="5">
        <f t="shared" si="8"/>
        <v>0</v>
      </c>
      <c r="N104" s="4"/>
    </row>
    <row r="105" spans="1:14" x14ac:dyDescent="0.25">
      <c r="B105">
        <v>1500</v>
      </c>
      <c r="C105" s="11"/>
      <c r="D105" s="6"/>
      <c r="E105" s="6"/>
      <c r="F105" s="6"/>
      <c r="G105" s="6"/>
      <c r="H105" s="6"/>
      <c r="I105" s="6"/>
      <c r="J105" s="6"/>
      <c r="K105" s="6"/>
      <c r="M105" s="5"/>
      <c r="N105" s="4"/>
    </row>
    <row r="106" spans="1:14" x14ac:dyDescent="0.25">
      <c r="A106">
        <v>5</v>
      </c>
      <c r="B106">
        <v>1600</v>
      </c>
      <c r="C106" s="11"/>
      <c r="D106" s="6"/>
      <c r="E106" s="12"/>
      <c r="F106" s="12"/>
      <c r="G106" s="6"/>
      <c r="H106" s="6"/>
      <c r="I106" s="12"/>
      <c r="J106" s="6"/>
      <c r="K106" s="6"/>
      <c r="M106" s="5">
        <f t="shared" si="8"/>
        <v>0</v>
      </c>
      <c r="N106" s="4"/>
    </row>
    <row r="107" spans="1:14" x14ac:dyDescent="0.25">
      <c r="A107">
        <v>6</v>
      </c>
      <c r="B107">
        <v>1705</v>
      </c>
      <c r="C107" s="11"/>
      <c r="D107" s="6"/>
      <c r="E107" s="12"/>
      <c r="F107" s="6"/>
      <c r="G107" s="6"/>
      <c r="H107" s="12"/>
      <c r="I107" s="6"/>
      <c r="J107" s="6"/>
      <c r="K107" s="6"/>
      <c r="M107" s="5">
        <f t="shared" si="8"/>
        <v>0</v>
      </c>
      <c r="N107" s="4"/>
    </row>
    <row r="108" spans="1:14" x14ac:dyDescent="0.25">
      <c r="A108">
        <v>7</v>
      </c>
      <c r="B108">
        <v>1825</v>
      </c>
      <c r="C108" s="11"/>
      <c r="D108" s="6"/>
      <c r="E108" s="6"/>
      <c r="F108" s="6"/>
      <c r="G108" s="6"/>
      <c r="H108" s="12"/>
      <c r="I108" s="6"/>
      <c r="J108" s="6"/>
      <c r="K108" s="12"/>
      <c r="M108" s="5">
        <f t="shared" si="8"/>
        <v>0</v>
      </c>
      <c r="N108" s="4"/>
    </row>
    <row r="109" spans="1:14" x14ac:dyDescent="0.25">
      <c r="A109">
        <v>8</v>
      </c>
      <c r="B109">
        <v>1900</v>
      </c>
      <c r="C109" s="11"/>
      <c r="D109" s="6"/>
      <c r="E109" s="6"/>
      <c r="F109" s="6"/>
      <c r="G109" s="6"/>
      <c r="H109" s="12"/>
      <c r="I109" s="6"/>
      <c r="J109" s="6"/>
      <c r="K109" s="12"/>
      <c r="M109" s="5">
        <f t="shared" si="8"/>
        <v>0</v>
      </c>
      <c r="N109" s="4"/>
    </row>
    <row r="110" spans="1:14" x14ac:dyDescent="0.25">
      <c r="A110">
        <v>9</v>
      </c>
      <c r="B110">
        <v>2010</v>
      </c>
      <c r="C110" s="11"/>
      <c r="D110" s="6"/>
      <c r="E110" s="6"/>
      <c r="F110" s="6"/>
      <c r="G110" s="6"/>
      <c r="H110" s="6"/>
      <c r="I110" s="6"/>
      <c r="J110" s="12"/>
      <c r="K110" s="6"/>
      <c r="M110" s="5">
        <f t="shared" si="8"/>
        <v>0</v>
      </c>
      <c r="N110" s="4"/>
    </row>
    <row r="111" spans="1:14" x14ac:dyDescent="0.25">
      <c r="A111">
        <v>10</v>
      </c>
      <c r="B111">
        <v>2100</v>
      </c>
      <c r="C111" s="11"/>
      <c r="D111" s="6"/>
      <c r="E111" s="6"/>
      <c r="F111" s="6"/>
      <c r="G111" s="6"/>
      <c r="H111" s="6"/>
      <c r="I111" s="6"/>
      <c r="J111" s="12"/>
      <c r="K111" s="6"/>
      <c r="M111" s="5">
        <f t="shared" si="8"/>
        <v>0</v>
      </c>
      <c r="N111" s="4"/>
    </row>
    <row r="112" spans="1:14" x14ac:dyDescent="0.25">
      <c r="A112">
        <v>11</v>
      </c>
      <c r="B112">
        <v>2200</v>
      </c>
      <c r="D112" s="6"/>
      <c r="E112" s="6"/>
      <c r="F112" s="6"/>
      <c r="G112" s="6"/>
      <c r="H112" s="6"/>
      <c r="I112" s="6"/>
      <c r="J112" s="6"/>
      <c r="K112" s="6"/>
      <c r="M112" s="5">
        <f t="shared" si="8"/>
        <v>0</v>
      </c>
      <c r="N112" s="4"/>
    </row>
    <row r="113" spans="1:14" x14ac:dyDescent="0.25">
      <c r="A113">
        <v>12</v>
      </c>
      <c r="B113">
        <v>2300</v>
      </c>
      <c r="D113" s="6"/>
      <c r="E113" s="6"/>
      <c r="F113" s="6"/>
      <c r="G113" s="6"/>
      <c r="H113" s="6"/>
      <c r="I113" s="6"/>
      <c r="J113" s="6"/>
      <c r="K113" s="6"/>
      <c r="M113" s="5">
        <f t="shared" si="8"/>
        <v>0</v>
      </c>
      <c r="N113" s="4"/>
    </row>
    <row r="114" spans="1:14" x14ac:dyDescent="0.25">
      <c r="A114">
        <v>13</v>
      </c>
      <c r="B114">
        <v>2400</v>
      </c>
      <c r="D114" s="6"/>
      <c r="E114" s="6"/>
      <c r="F114" s="6"/>
      <c r="G114" s="6"/>
      <c r="H114" s="6"/>
      <c r="I114" s="6"/>
      <c r="J114" s="6"/>
      <c r="K114" s="6"/>
      <c r="M114" s="5">
        <f t="shared" si="8"/>
        <v>0</v>
      </c>
      <c r="N114" s="4"/>
    </row>
    <row r="115" spans="1:14" x14ac:dyDescent="0.25">
      <c r="A115">
        <v>14</v>
      </c>
      <c r="B115">
        <v>2500</v>
      </c>
      <c r="D115" s="6"/>
      <c r="E115" s="6"/>
      <c r="F115" s="6"/>
      <c r="G115" s="6"/>
      <c r="H115" s="6"/>
      <c r="I115" s="6"/>
      <c r="J115" s="6"/>
      <c r="K115" s="6"/>
      <c r="M115" s="5">
        <f t="shared" si="8"/>
        <v>0</v>
      </c>
      <c r="N115" s="4"/>
    </row>
    <row r="116" spans="1:14" x14ac:dyDescent="0.25">
      <c r="A116">
        <v>15</v>
      </c>
      <c r="B116">
        <v>2600</v>
      </c>
      <c r="D116" s="6"/>
      <c r="E116" s="6"/>
      <c r="F116" s="6"/>
      <c r="G116" s="6"/>
      <c r="H116" s="6"/>
      <c r="I116" s="6"/>
      <c r="J116" s="6"/>
      <c r="K116" s="6"/>
      <c r="M116" s="5">
        <f t="shared" si="8"/>
        <v>0</v>
      </c>
      <c r="N116" s="4"/>
    </row>
    <row r="117" spans="1:14" x14ac:dyDescent="0.25">
      <c r="A117">
        <v>16</v>
      </c>
      <c r="B117">
        <v>2700</v>
      </c>
      <c r="D117" s="6"/>
      <c r="E117" s="6"/>
      <c r="F117" s="6"/>
      <c r="G117" s="6"/>
      <c r="H117" s="6"/>
      <c r="I117" s="6"/>
      <c r="J117" s="6"/>
      <c r="K117" s="6"/>
      <c r="M117" s="5">
        <f t="shared" si="8"/>
        <v>0</v>
      </c>
      <c r="N117" s="4"/>
    </row>
    <row r="118" spans="1:14" x14ac:dyDescent="0.25">
      <c r="A118">
        <v>17</v>
      </c>
      <c r="B118">
        <v>2800</v>
      </c>
      <c r="D118" s="6"/>
      <c r="E118" s="6"/>
      <c r="F118" s="6"/>
      <c r="G118" s="6"/>
      <c r="H118" s="6"/>
      <c r="I118" s="6"/>
      <c r="J118" s="6"/>
      <c r="K118" s="6"/>
      <c r="M118" s="5">
        <f t="shared" si="8"/>
        <v>0</v>
      </c>
      <c r="N118" s="4"/>
    </row>
    <row r="119" spans="1:14" x14ac:dyDescent="0.25">
      <c r="A119">
        <v>18</v>
      </c>
      <c r="D119" s="6"/>
      <c r="E119" s="6"/>
      <c r="F119" s="6"/>
      <c r="G119" s="6"/>
      <c r="H119" s="6"/>
      <c r="I119" s="6"/>
      <c r="J119" s="6"/>
      <c r="K119" s="6"/>
      <c r="M119" s="5"/>
      <c r="N119" s="4"/>
    </row>
    <row r="120" spans="1:14" x14ac:dyDescent="0.25">
      <c r="A120">
        <v>19</v>
      </c>
      <c r="D120" s="6"/>
      <c r="E120" s="6"/>
      <c r="F120" s="6"/>
      <c r="G120" s="6"/>
      <c r="H120" s="6"/>
      <c r="I120" s="6"/>
      <c r="J120" s="6"/>
      <c r="K120" s="6"/>
      <c r="M120" s="5"/>
      <c r="N120" s="4"/>
    </row>
    <row r="121" spans="1:14" x14ac:dyDescent="0.25">
      <c r="A121" s="13"/>
      <c r="D121" s="6"/>
      <c r="E121" s="6"/>
      <c r="F121" s="6"/>
      <c r="G121" s="6"/>
      <c r="H121" s="6"/>
      <c r="I121" s="6"/>
      <c r="J121" s="6"/>
      <c r="K121" s="6"/>
      <c r="M121" s="5"/>
      <c r="N121" s="5"/>
    </row>
    <row r="122" spans="1:14" x14ac:dyDescent="0.25">
      <c r="M122" s="5"/>
      <c r="N122" s="5"/>
    </row>
  </sheetData>
  <pageMargins left="0.7" right="0.7" top="0.75" bottom="0.75" header="0.3" footer="0.3"/>
  <pageSetup scale="73" orientation="landscape" r:id="rId1"/>
  <rowBreaks count="2" manualBreakCount="2">
    <brk id="43" max="47" man="1"/>
    <brk id="86" max="47" man="1"/>
  </rowBreaks>
  <colBreaks count="2" manualBreakCount="2">
    <brk id="15" max="124" man="1"/>
    <brk id="33" max="1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8"/>
  <sheetViews>
    <sheetView workbookViewId="0">
      <selection activeCell="H3" sqref="H3"/>
    </sheetView>
  </sheetViews>
  <sheetFormatPr defaultRowHeight="14.3" x14ac:dyDescent="0.25"/>
  <sheetData>
    <row r="4" spans="2:11" ht="28.55" x14ac:dyDescent="0.25">
      <c r="B4" s="1" t="s">
        <v>7</v>
      </c>
    </row>
    <row r="5" spans="2:11" ht="57.1" x14ac:dyDescent="0.25">
      <c r="D5" s="1" t="s">
        <v>19</v>
      </c>
      <c r="E5" s="1" t="s">
        <v>18</v>
      </c>
      <c r="F5" s="1" t="s">
        <v>6</v>
      </c>
      <c r="G5" s="1" t="s">
        <v>17</v>
      </c>
      <c r="H5" s="1" t="s">
        <v>2</v>
      </c>
      <c r="I5" s="1" t="s">
        <v>3</v>
      </c>
      <c r="J5" s="1" t="s">
        <v>4</v>
      </c>
      <c r="K5" s="1" t="s">
        <v>5</v>
      </c>
    </row>
    <row r="6" spans="2:11" x14ac:dyDescent="0.25">
      <c r="B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2:11" x14ac:dyDescent="0.25">
      <c r="B7">
        <v>100</v>
      </c>
      <c r="D7" s="6"/>
      <c r="E7" s="6"/>
      <c r="F7" s="6"/>
      <c r="G7" s="6"/>
      <c r="H7" s="6"/>
      <c r="I7" s="6"/>
      <c r="J7" s="6"/>
      <c r="K7" s="6"/>
    </row>
    <row r="8" spans="2:11" x14ac:dyDescent="0.25">
      <c r="B8">
        <v>200</v>
      </c>
      <c r="D8" s="6"/>
      <c r="E8" s="6"/>
      <c r="F8" s="6"/>
      <c r="G8" s="6"/>
      <c r="H8" s="6"/>
      <c r="I8" s="6"/>
      <c r="J8" s="6"/>
      <c r="K8" s="6"/>
    </row>
    <row r="9" spans="2:11" x14ac:dyDescent="0.25">
      <c r="B9">
        <v>305</v>
      </c>
      <c r="D9" s="6">
        <v>-154</v>
      </c>
      <c r="E9" s="6">
        <v>-143</v>
      </c>
      <c r="F9" s="6">
        <v>-138</v>
      </c>
      <c r="G9" s="6">
        <v>-173</v>
      </c>
      <c r="H9" s="6">
        <v>-152</v>
      </c>
      <c r="I9" s="6">
        <v>-97</v>
      </c>
      <c r="J9" s="6">
        <v>-121</v>
      </c>
      <c r="K9" s="6">
        <v>-163</v>
      </c>
    </row>
    <row r="10" spans="2:11" x14ac:dyDescent="0.25">
      <c r="B10">
        <v>400</v>
      </c>
      <c r="D10" s="6"/>
      <c r="E10" s="6"/>
      <c r="F10" s="6"/>
      <c r="G10" s="6"/>
      <c r="H10" s="6"/>
      <c r="I10" s="6"/>
      <c r="J10" s="6"/>
      <c r="K10" s="6"/>
    </row>
    <row r="11" spans="2:11" x14ac:dyDescent="0.25">
      <c r="B11">
        <v>500</v>
      </c>
      <c r="D11" s="6"/>
      <c r="E11" s="6"/>
      <c r="F11" s="6"/>
      <c r="G11" s="6"/>
      <c r="H11" s="6"/>
      <c r="I11" s="6"/>
      <c r="J11" s="6"/>
      <c r="K11" s="6"/>
    </row>
    <row r="12" spans="2:11" x14ac:dyDescent="0.25">
      <c r="B12">
        <v>600</v>
      </c>
      <c r="D12" s="6">
        <v>-164</v>
      </c>
      <c r="E12" s="6">
        <v>-473</v>
      </c>
      <c r="F12" s="6">
        <v>-412</v>
      </c>
      <c r="G12" s="6">
        <v>-183</v>
      </c>
      <c r="H12" s="6">
        <v>-132</v>
      </c>
      <c r="I12" s="6">
        <v>-349</v>
      </c>
      <c r="J12" s="6">
        <v>-393</v>
      </c>
      <c r="K12" s="6">
        <v>-155</v>
      </c>
    </row>
    <row r="13" spans="2:11" x14ac:dyDescent="0.25">
      <c r="B13">
        <v>700</v>
      </c>
      <c r="D13" s="6"/>
      <c r="E13" s="6"/>
      <c r="F13" s="6"/>
      <c r="G13" s="6"/>
      <c r="H13" s="6"/>
      <c r="I13" s="6"/>
      <c r="J13" s="6"/>
      <c r="K13" s="6"/>
    </row>
    <row r="14" spans="2:11" x14ac:dyDescent="0.25">
      <c r="B14">
        <v>800</v>
      </c>
      <c r="D14" s="6"/>
      <c r="E14" s="6"/>
      <c r="F14" s="6"/>
      <c r="G14" s="6"/>
      <c r="H14" s="6"/>
      <c r="I14" s="6"/>
      <c r="J14" s="6"/>
      <c r="K14" s="6"/>
    </row>
    <row r="15" spans="2:11" x14ac:dyDescent="0.25">
      <c r="B15">
        <v>900</v>
      </c>
      <c r="D15" s="6">
        <v>-182</v>
      </c>
      <c r="E15" s="6">
        <v>-790</v>
      </c>
      <c r="F15" s="6">
        <v>-650</v>
      </c>
      <c r="G15" s="6">
        <v>-171</v>
      </c>
      <c r="H15" s="6">
        <v>-123</v>
      </c>
      <c r="I15" s="6">
        <v>-608</v>
      </c>
      <c r="J15" s="6">
        <v>-651</v>
      </c>
      <c r="K15" s="6">
        <v>-136</v>
      </c>
    </row>
    <row r="16" spans="2:11" x14ac:dyDescent="0.25">
      <c r="B16">
        <v>1000</v>
      </c>
      <c r="D16" s="6"/>
      <c r="E16" s="6"/>
      <c r="F16" s="6"/>
      <c r="G16" s="6"/>
      <c r="H16" s="6"/>
      <c r="I16" s="6"/>
      <c r="J16" s="6"/>
      <c r="K16" s="6"/>
    </row>
    <row r="17" spans="2:11" x14ac:dyDescent="0.25">
      <c r="B17">
        <v>1100</v>
      </c>
      <c r="D17" s="6"/>
      <c r="E17" s="6"/>
      <c r="F17" s="6"/>
      <c r="G17" s="6"/>
      <c r="H17" s="6"/>
      <c r="I17" s="6"/>
      <c r="J17" s="6"/>
      <c r="K17" s="6"/>
    </row>
    <row r="18" spans="2:11" x14ac:dyDescent="0.25">
      <c r="B18">
        <v>1200</v>
      </c>
      <c r="D18" s="6">
        <v>-211</v>
      </c>
      <c r="E18" s="6">
        <v>-1116</v>
      </c>
      <c r="F18" s="6">
        <v>-896</v>
      </c>
      <c r="G18" s="6">
        <v>-163</v>
      </c>
      <c r="H18" s="6">
        <v>-123</v>
      </c>
      <c r="I18" s="6">
        <v>-850</v>
      </c>
      <c r="J18" s="6">
        <v>-895</v>
      </c>
      <c r="K18" s="6">
        <v>-116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2016-10-11T00:01:07Z</cp:lastPrinted>
  <dcterms:created xsi:type="dcterms:W3CDTF">2015-09-01T23:09:56Z</dcterms:created>
  <dcterms:modified xsi:type="dcterms:W3CDTF">2017-07-12T20:25:02Z</dcterms:modified>
</cp:coreProperties>
</file>