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1418_CompositePressureCases\"/>
    </mc:Choice>
  </mc:AlternateContent>
  <bookViews>
    <workbookView xWindow="-15" yWindow="10095" windowWidth="25680" windowHeight="50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Sheet1!$A$1:$AV$118</definedName>
  </definedNames>
  <calcPr calcId="162913"/>
</workbook>
</file>

<file path=xl/calcChain.xml><?xml version="1.0" encoding="utf-8"?>
<calcChain xmlns="http://schemas.openxmlformats.org/spreadsheetml/2006/main">
  <c r="E31" i="1" l="1"/>
  <c r="F31" i="1"/>
  <c r="G31" i="1"/>
  <c r="H31" i="1"/>
  <c r="I31" i="1"/>
  <c r="J31" i="1"/>
  <c r="K31" i="1"/>
  <c r="D31" i="1"/>
  <c r="E36" i="1" l="1"/>
  <c r="M86" i="1"/>
  <c r="M87" i="1"/>
  <c r="M88" i="1"/>
  <c r="M89" i="1"/>
  <c r="M90" i="1"/>
  <c r="M91" i="1"/>
  <c r="M92" i="1"/>
  <c r="M93" i="1"/>
  <c r="M94" i="1"/>
  <c r="M95" i="1"/>
  <c r="M96" i="1"/>
  <c r="M85" i="1"/>
  <c r="M26" i="1" l="1"/>
  <c r="M25" i="1"/>
  <c r="D64" i="1" s="1"/>
  <c r="G64" i="1" l="1"/>
  <c r="F64" i="1"/>
  <c r="I64" i="1"/>
  <c r="E64" i="1"/>
  <c r="K64" i="1"/>
  <c r="J64" i="1"/>
  <c r="H64" i="1"/>
  <c r="N96" i="1"/>
  <c r="N95" i="1"/>
  <c r="N94" i="1"/>
  <c r="N92" i="1"/>
  <c r="N91" i="1"/>
  <c r="N90" i="1"/>
  <c r="N86" i="1"/>
  <c r="N88" i="1" l="1"/>
  <c r="N93" i="1"/>
  <c r="N87" i="1"/>
  <c r="N89" i="1"/>
  <c r="M40" i="1" l="1"/>
  <c r="N40" i="1"/>
  <c r="M36" i="1"/>
  <c r="M37" i="1"/>
  <c r="M38" i="1"/>
  <c r="M39" i="1"/>
  <c r="M35" i="1"/>
  <c r="N35" i="1"/>
  <c r="N39" i="1"/>
  <c r="N38" i="1"/>
  <c r="N37" i="1" l="1"/>
  <c r="N36" i="1"/>
  <c r="B63" i="1" l="1"/>
  <c r="B50" i="1" l="1"/>
  <c r="B53" i="1"/>
  <c r="B56" i="1"/>
  <c r="B57" i="1"/>
  <c r="B58" i="1"/>
  <c r="B59" i="1"/>
  <c r="B60" i="1"/>
  <c r="B61" i="1"/>
  <c r="B62" i="1"/>
  <c r="B47" i="1" l="1"/>
  <c r="M8" i="1" l="1"/>
  <c r="M11" i="1"/>
  <c r="M14" i="1"/>
  <c r="M17" i="1"/>
  <c r="M18" i="1"/>
  <c r="M19" i="1"/>
  <c r="M20" i="1"/>
  <c r="M21" i="1"/>
  <c r="M22" i="1"/>
  <c r="M23" i="1"/>
  <c r="M5" i="1"/>
  <c r="E57" i="1" l="1"/>
  <c r="D57" i="1"/>
  <c r="G57" i="1"/>
  <c r="H57" i="1"/>
  <c r="I57" i="1"/>
  <c r="K57" i="1"/>
  <c r="J57" i="1"/>
  <c r="F57" i="1"/>
  <c r="D56" i="1"/>
  <c r="H56" i="1"/>
  <c r="J56" i="1"/>
  <c r="K56" i="1"/>
  <c r="E56" i="1"/>
  <c r="I56" i="1"/>
  <c r="F56" i="1"/>
  <c r="G56" i="1"/>
  <c r="G62" i="1"/>
  <c r="D62" i="1"/>
  <c r="F62" i="1"/>
  <c r="H62" i="1"/>
  <c r="K62" i="1"/>
  <c r="J62" i="1"/>
  <c r="I62" i="1"/>
  <c r="E62" i="1"/>
  <c r="D61" i="1"/>
  <c r="G61" i="1"/>
  <c r="J61" i="1"/>
  <c r="I61" i="1"/>
  <c r="F61" i="1"/>
  <c r="K61" i="1"/>
  <c r="H61" i="1"/>
  <c r="E61" i="1"/>
  <c r="I58" i="1"/>
  <c r="H58" i="1"/>
  <c r="J58" i="1"/>
  <c r="D58" i="1"/>
  <c r="G58" i="1"/>
  <c r="K58" i="1"/>
  <c r="F58" i="1"/>
  <c r="E58" i="1"/>
  <c r="H53" i="1"/>
  <c r="G53" i="1"/>
  <c r="K53" i="1"/>
  <c r="J53" i="1"/>
  <c r="E53" i="1"/>
  <c r="I53" i="1"/>
  <c r="F53" i="1"/>
  <c r="D53" i="1"/>
  <c r="I59" i="1"/>
  <c r="F59" i="1"/>
  <c r="E59" i="1"/>
  <c r="G59" i="1"/>
  <c r="D59" i="1"/>
  <c r="H59" i="1"/>
  <c r="K59" i="1"/>
  <c r="J59" i="1"/>
  <c r="K50" i="1"/>
  <c r="I50" i="1"/>
  <c r="D50" i="1"/>
  <c r="F50" i="1"/>
  <c r="H50" i="1"/>
  <c r="E50" i="1"/>
  <c r="G50" i="1"/>
  <c r="J50" i="1"/>
  <c r="E60" i="1"/>
  <c r="H60" i="1"/>
  <c r="J60" i="1"/>
  <c r="I60" i="1"/>
  <c r="K60" i="1"/>
  <c r="D60" i="1"/>
  <c r="F60" i="1"/>
  <c r="G60" i="1"/>
  <c r="G47" i="1"/>
  <c r="E47" i="1"/>
  <c r="K47" i="1"/>
  <c r="D47" i="1"/>
  <c r="H47" i="1"/>
  <c r="J47" i="1"/>
  <c r="I47" i="1"/>
  <c r="F47" i="1"/>
  <c r="M24" i="1"/>
  <c r="H63" i="1" l="1"/>
  <c r="I63" i="1"/>
  <c r="K63" i="1"/>
  <c r="E63" i="1"/>
  <c r="F63" i="1"/>
  <c r="J63" i="1"/>
  <c r="D63" i="1"/>
  <c r="G63" i="1"/>
</calcChain>
</file>

<file path=xl/sharedStrings.xml><?xml version="1.0" encoding="utf-8"?>
<sst xmlns="http://schemas.openxmlformats.org/spreadsheetml/2006/main" count="38" uniqueCount="34">
  <si>
    <t>Item No.</t>
  </si>
  <si>
    <t>Average Hoop Strain</t>
  </si>
  <si>
    <t>Micro Strain 180 deg.     S1-5</t>
  </si>
  <si>
    <t>Micro Strain 225 deg.     S1-6</t>
  </si>
  <si>
    <t>Micro Strain 270 deg.    S1-7</t>
  </si>
  <si>
    <t>Pressure (psi.)</t>
  </si>
  <si>
    <t>slope</t>
  </si>
  <si>
    <t>1/Bending Strain         90 deg.</t>
  </si>
  <si>
    <t>1/Bending Strain         135 deg.</t>
  </si>
  <si>
    <t>1/Bending Strain         180 deg.</t>
  </si>
  <si>
    <t>1/Bending Strain         225 deg.</t>
  </si>
  <si>
    <t>1/Bending Strain         270 deg.</t>
  </si>
  <si>
    <t>1/Bending Strain         315 deg.</t>
  </si>
  <si>
    <t>1/Bending Strain         45 deg.</t>
  </si>
  <si>
    <t>1/Bending Strain           0 deg.</t>
  </si>
  <si>
    <t>Micro Strain 135 deg.    S1-4</t>
  </si>
  <si>
    <t>Zero Pressure Gauge shift readings</t>
  </si>
  <si>
    <t>Average</t>
  </si>
  <si>
    <t>Sum</t>
  </si>
  <si>
    <t>FEA (in/in) Simply Supported /Fixed</t>
  </si>
  <si>
    <t>Node #2339</t>
  </si>
  <si>
    <t>Node #2328</t>
  </si>
  <si>
    <t>Node #5714</t>
  </si>
  <si>
    <t>Node #1365</t>
  </si>
  <si>
    <t>Node #1376</t>
  </si>
  <si>
    <t>Node #3291</t>
  </si>
  <si>
    <t>Node #424</t>
  </si>
  <si>
    <t>Node #413</t>
  </si>
  <si>
    <t>Test10_7x21.0L3 Strain Gauge Pressure Test 1</t>
  </si>
  <si>
    <t>Micro Strain 315 deg.      S1-8</t>
  </si>
  <si>
    <t>Micro Strain 90 deg.    S1-3</t>
  </si>
  <si>
    <t>Micro Strain 45 deg.     S1-2</t>
  </si>
  <si>
    <t>Micro Strain 00 deg.     S1-1</t>
  </si>
  <si>
    <t>FAILED AT 2105 PSI AFTER TWO MINUTES OF CREEP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</si>
</sst>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"/>
    <numFmt numFmtId="166" formatCode="0.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1" xfId="0" applyBorder="1"/>
    <xf numFmtId="0" fontId="1" fillId="0" borderId="0" xfId="0" applyFont="1" applyFill="1" applyBorder="1"/>
    <xf numFmtId="0" fontId="0" fillId="0" borderId="0" xfId="0" applyAlignment="1">
      <alignment horizontal="left"/>
    </xf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2542045935224"/>
          <c:y val="1.9248156403894344E-2"/>
          <c:w val="0.68990941578921849"/>
          <c:h val="0.92932340670738733"/>
        </c:manualLayout>
      </c:layout>
      <c:lineChart>
        <c:grouping val="standard"/>
        <c:varyColors val="0"/>
        <c:ser>
          <c:idx val="0"/>
          <c:order val="0"/>
          <c:tx>
            <c:v>0 deg. S1-1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310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910</c:v>
                </c:pt>
                <c:pt idx="10">
                  <c:v>1000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1610</c:v>
                </c:pt>
                <c:pt idx="17">
                  <c:v>1705</c:v>
                </c:pt>
                <c:pt idx="18">
                  <c:v>1805</c:v>
                </c:pt>
                <c:pt idx="19">
                  <c:v>1910</c:v>
                </c:pt>
                <c:pt idx="20">
                  <c:v>2005</c:v>
                </c:pt>
                <c:pt idx="21">
                  <c:v>2105</c:v>
                </c:pt>
                <c:pt idx="22">
                  <c:v>2200</c:v>
                </c:pt>
              </c:numCache>
            </c:numRef>
          </c:cat>
          <c:val>
            <c:numRef>
              <c:f>Sheet1!$D$5:$D$26</c:f>
              <c:numCache>
                <c:formatCode>General</c:formatCode>
                <c:ptCount val="22"/>
                <c:pt idx="0">
                  <c:v>0</c:v>
                </c:pt>
                <c:pt idx="3">
                  <c:v>-119</c:v>
                </c:pt>
                <c:pt idx="6">
                  <c:v>-251</c:v>
                </c:pt>
                <c:pt idx="9">
                  <c:v>-395</c:v>
                </c:pt>
                <c:pt idx="12">
                  <c:v>-550</c:v>
                </c:pt>
                <c:pt idx="13">
                  <c:v>-602</c:v>
                </c:pt>
                <c:pt idx="14">
                  <c:v>-655</c:v>
                </c:pt>
                <c:pt idx="15">
                  <c:v>-704</c:v>
                </c:pt>
                <c:pt idx="16">
                  <c:v>-763</c:v>
                </c:pt>
                <c:pt idx="17">
                  <c:v>-823</c:v>
                </c:pt>
                <c:pt idx="18">
                  <c:v>-908</c:v>
                </c:pt>
                <c:pt idx="19">
                  <c:v>-1006</c:v>
                </c:pt>
                <c:pt idx="20">
                  <c:v>-1190</c:v>
                </c:pt>
                <c:pt idx="21">
                  <c:v>-1913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57-4ED3-A472-FF1BC40B8305}"/>
            </c:ext>
          </c:extLst>
        </c:ser>
        <c:ser>
          <c:idx val="1"/>
          <c:order val="1"/>
          <c:tx>
            <c:v>45 deg. S1-2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310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910</c:v>
                </c:pt>
                <c:pt idx="10">
                  <c:v>1000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1610</c:v>
                </c:pt>
                <c:pt idx="17">
                  <c:v>1705</c:v>
                </c:pt>
                <c:pt idx="18">
                  <c:v>1805</c:v>
                </c:pt>
                <c:pt idx="19">
                  <c:v>1910</c:v>
                </c:pt>
                <c:pt idx="20">
                  <c:v>2005</c:v>
                </c:pt>
                <c:pt idx="21">
                  <c:v>2105</c:v>
                </c:pt>
                <c:pt idx="22">
                  <c:v>2200</c:v>
                </c:pt>
              </c:numCache>
            </c:numRef>
          </c:cat>
          <c:val>
            <c:numRef>
              <c:f>Sheet1!$E$5:$E$26</c:f>
              <c:numCache>
                <c:formatCode>General</c:formatCode>
                <c:ptCount val="22"/>
                <c:pt idx="0">
                  <c:v>0</c:v>
                </c:pt>
                <c:pt idx="3">
                  <c:v>-140</c:v>
                </c:pt>
                <c:pt idx="6">
                  <c:v>-283</c:v>
                </c:pt>
                <c:pt idx="9">
                  <c:v>-424</c:v>
                </c:pt>
                <c:pt idx="12">
                  <c:v>-579</c:v>
                </c:pt>
                <c:pt idx="13">
                  <c:v>-636</c:v>
                </c:pt>
                <c:pt idx="14">
                  <c:v>-706</c:v>
                </c:pt>
                <c:pt idx="15">
                  <c:v>-768</c:v>
                </c:pt>
                <c:pt idx="16">
                  <c:v>-854</c:v>
                </c:pt>
                <c:pt idx="17">
                  <c:v>-964</c:v>
                </c:pt>
                <c:pt idx="18">
                  <c:v>-1115</c:v>
                </c:pt>
                <c:pt idx="19">
                  <c:v>-1321</c:v>
                </c:pt>
                <c:pt idx="20">
                  <c:v>-1762</c:v>
                </c:pt>
                <c:pt idx="21">
                  <c:v>-3560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57-4ED3-A472-FF1BC40B8305}"/>
            </c:ext>
          </c:extLst>
        </c:ser>
        <c:ser>
          <c:idx val="2"/>
          <c:order val="2"/>
          <c:tx>
            <c:v>90 deg. S1-3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310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910</c:v>
                </c:pt>
                <c:pt idx="10">
                  <c:v>1000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1610</c:v>
                </c:pt>
                <c:pt idx="17">
                  <c:v>1705</c:v>
                </c:pt>
                <c:pt idx="18">
                  <c:v>1805</c:v>
                </c:pt>
                <c:pt idx="19">
                  <c:v>1910</c:v>
                </c:pt>
                <c:pt idx="20">
                  <c:v>2005</c:v>
                </c:pt>
                <c:pt idx="21">
                  <c:v>2105</c:v>
                </c:pt>
                <c:pt idx="22">
                  <c:v>2200</c:v>
                </c:pt>
              </c:numCache>
            </c:numRef>
          </c:cat>
          <c:val>
            <c:numRef>
              <c:f>Sheet1!$F$5:$F$26</c:f>
              <c:numCache>
                <c:formatCode>General</c:formatCode>
                <c:ptCount val="22"/>
                <c:pt idx="0">
                  <c:v>0</c:v>
                </c:pt>
                <c:pt idx="3">
                  <c:v>-158</c:v>
                </c:pt>
                <c:pt idx="6">
                  <c:v>-303</c:v>
                </c:pt>
                <c:pt idx="9">
                  <c:v>-428</c:v>
                </c:pt>
                <c:pt idx="12">
                  <c:v>-541</c:v>
                </c:pt>
                <c:pt idx="13">
                  <c:v>-570</c:v>
                </c:pt>
                <c:pt idx="14">
                  <c:v>-602</c:v>
                </c:pt>
                <c:pt idx="15">
                  <c:v>-627</c:v>
                </c:pt>
                <c:pt idx="16">
                  <c:v>-654</c:v>
                </c:pt>
                <c:pt idx="17">
                  <c:v>-644</c:v>
                </c:pt>
                <c:pt idx="18">
                  <c:v>-658</c:v>
                </c:pt>
                <c:pt idx="19">
                  <c:v>-631</c:v>
                </c:pt>
                <c:pt idx="20">
                  <c:v>-515</c:v>
                </c:pt>
                <c:pt idx="21">
                  <c:v>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57-4ED3-A472-FF1BC40B8305}"/>
            </c:ext>
          </c:extLst>
        </c:ser>
        <c:ser>
          <c:idx val="3"/>
          <c:order val="3"/>
          <c:tx>
            <c:v>135 deg. S1-4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310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910</c:v>
                </c:pt>
                <c:pt idx="10">
                  <c:v>1000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1610</c:v>
                </c:pt>
                <c:pt idx="17">
                  <c:v>1705</c:v>
                </c:pt>
                <c:pt idx="18">
                  <c:v>1805</c:v>
                </c:pt>
                <c:pt idx="19">
                  <c:v>1910</c:v>
                </c:pt>
                <c:pt idx="20">
                  <c:v>2005</c:v>
                </c:pt>
                <c:pt idx="21">
                  <c:v>2105</c:v>
                </c:pt>
                <c:pt idx="22">
                  <c:v>2200</c:v>
                </c:pt>
              </c:numCache>
            </c:numRef>
          </c:cat>
          <c:val>
            <c:numRef>
              <c:f>Sheet1!$G$5:$G$26</c:f>
              <c:numCache>
                <c:formatCode>General</c:formatCode>
                <c:ptCount val="22"/>
                <c:pt idx="0">
                  <c:v>0</c:v>
                </c:pt>
                <c:pt idx="3">
                  <c:v>-125</c:v>
                </c:pt>
                <c:pt idx="6">
                  <c:v>-245</c:v>
                </c:pt>
                <c:pt idx="9">
                  <c:v>-355</c:v>
                </c:pt>
                <c:pt idx="12">
                  <c:v>-444</c:v>
                </c:pt>
                <c:pt idx="13">
                  <c:v>-457</c:v>
                </c:pt>
                <c:pt idx="14">
                  <c:v>-457</c:v>
                </c:pt>
                <c:pt idx="15">
                  <c:v>-454</c:v>
                </c:pt>
                <c:pt idx="16">
                  <c:v>-432</c:v>
                </c:pt>
                <c:pt idx="17">
                  <c:v>-337</c:v>
                </c:pt>
                <c:pt idx="18">
                  <c:v>-254</c:v>
                </c:pt>
                <c:pt idx="19">
                  <c:v>-78</c:v>
                </c:pt>
                <c:pt idx="20">
                  <c:v>391</c:v>
                </c:pt>
                <c:pt idx="21">
                  <c:v>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57-4ED3-A472-FF1BC40B8305}"/>
            </c:ext>
          </c:extLst>
        </c:ser>
        <c:ser>
          <c:idx val="4"/>
          <c:order val="4"/>
          <c:tx>
            <c:v>180 deg. S1-5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310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910</c:v>
                </c:pt>
                <c:pt idx="10">
                  <c:v>1000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1610</c:v>
                </c:pt>
                <c:pt idx="17">
                  <c:v>1705</c:v>
                </c:pt>
                <c:pt idx="18">
                  <c:v>1805</c:v>
                </c:pt>
                <c:pt idx="19">
                  <c:v>1910</c:v>
                </c:pt>
                <c:pt idx="20">
                  <c:v>2005</c:v>
                </c:pt>
                <c:pt idx="21">
                  <c:v>2105</c:v>
                </c:pt>
                <c:pt idx="22">
                  <c:v>2200</c:v>
                </c:pt>
              </c:numCache>
            </c:numRef>
          </c:cat>
          <c:val>
            <c:numRef>
              <c:f>Sheet1!$H$5:$H$26</c:f>
              <c:numCache>
                <c:formatCode>General</c:formatCode>
                <c:ptCount val="22"/>
                <c:pt idx="0">
                  <c:v>0</c:v>
                </c:pt>
                <c:pt idx="3">
                  <c:v>-114</c:v>
                </c:pt>
                <c:pt idx="6">
                  <c:v>-240</c:v>
                </c:pt>
                <c:pt idx="9">
                  <c:v>-376</c:v>
                </c:pt>
                <c:pt idx="12">
                  <c:v>-525</c:v>
                </c:pt>
                <c:pt idx="13">
                  <c:v>-573</c:v>
                </c:pt>
                <c:pt idx="14">
                  <c:v>-617</c:v>
                </c:pt>
                <c:pt idx="15">
                  <c:v>-665</c:v>
                </c:pt>
                <c:pt idx="16">
                  <c:v>-732</c:v>
                </c:pt>
                <c:pt idx="17">
                  <c:v>-787</c:v>
                </c:pt>
                <c:pt idx="18">
                  <c:v>-872</c:v>
                </c:pt>
                <c:pt idx="19">
                  <c:v>-969</c:v>
                </c:pt>
                <c:pt idx="20">
                  <c:v>-1154</c:v>
                </c:pt>
                <c:pt idx="21">
                  <c:v>-1975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57-4ED3-A472-FF1BC40B8305}"/>
            </c:ext>
          </c:extLst>
        </c:ser>
        <c:ser>
          <c:idx val="5"/>
          <c:order val="5"/>
          <c:tx>
            <c:v>225 deg. S1-6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310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910</c:v>
                </c:pt>
                <c:pt idx="10">
                  <c:v>1000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1610</c:v>
                </c:pt>
                <c:pt idx="17">
                  <c:v>1705</c:v>
                </c:pt>
                <c:pt idx="18">
                  <c:v>1805</c:v>
                </c:pt>
                <c:pt idx="19">
                  <c:v>1910</c:v>
                </c:pt>
                <c:pt idx="20">
                  <c:v>2005</c:v>
                </c:pt>
                <c:pt idx="21">
                  <c:v>2105</c:v>
                </c:pt>
                <c:pt idx="22">
                  <c:v>2200</c:v>
                </c:pt>
              </c:numCache>
            </c:numRef>
          </c:cat>
          <c:val>
            <c:numRef>
              <c:f>Sheet1!$I$5:$I$26</c:f>
              <c:numCache>
                <c:formatCode>General</c:formatCode>
                <c:ptCount val="22"/>
                <c:pt idx="0">
                  <c:v>0</c:v>
                </c:pt>
                <c:pt idx="3">
                  <c:v>-141</c:v>
                </c:pt>
                <c:pt idx="6">
                  <c:v>-288</c:v>
                </c:pt>
                <c:pt idx="9">
                  <c:v>-438</c:v>
                </c:pt>
                <c:pt idx="12">
                  <c:v>-607</c:v>
                </c:pt>
                <c:pt idx="13">
                  <c:v>-670</c:v>
                </c:pt>
                <c:pt idx="14">
                  <c:v>-746</c:v>
                </c:pt>
                <c:pt idx="15">
                  <c:v>-825</c:v>
                </c:pt>
                <c:pt idx="16">
                  <c:v>-933</c:v>
                </c:pt>
                <c:pt idx="17">
                  <c:v>-1064</c:v>
                </c:pt>
                <c:pt idx="18">
                  <c:v>-1243</c:v>
                </c:pt>
                <c:pt idx="19">
                  <c:v>-1484</c:v>
                </c:pt>
                <c:pt idx="20">
                  <c:v>-2100</c:v>
                </c:pt>
                <c:pt idx="21">
                  <c:v>-4630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57-4ED3-A472-FF1BC40B8305}"/>
            </c:ext>
          </c:extLst>
        </c:ser>
        <c:ser>
          <c:idx val="6"/>
          <c:order val="6"/>
          <c:tx>
            <c:v>270 deg. S1-7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310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910</c:v>
                </c:pt>
                <c:pt idx="10">
                  <c:v>1000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1610</c:v>
                </c:pt>
                <c:pt idx="17">
                  <c:v>1705</c:v>
                </c:pt>
                <c:pt idx="18">
                  <c:v>1805</c:v>
                </c:pt>
                <c:pt idx="19">
                  <c:v>1910</c:v>
                </c:pt>
                <c:pt idx="20">
                  <c:v>2005</c:v>
                </c:pt>
                <c:pt idx="21">
                  <c:v>2105</c:v>
                </c:pt>
                <c:pt idx="22">
                  <c:v>2200</c:v>
                </c:pt>
              </c:numCache>
            </c:numRef>
          </c:cat>
          <c:val>
            <c:numRef>
              <c:f>Sheet1!$J$5:$J$26</c:f>
              <c:numCache>
                <c:formatCode>General</c:formatCode>
                <c:ptCount val="22"/>
                <c:pt idx="0">
                  <c:v>0</c:v>
                </c:pt>
                <c:pt idx="3">
                  <c:v>-168</c:v>
                </c:pt>
                <c:pt idx="6">
                  <c:v>-324</c:v>
                </c:pt>
                <c:pt idx="9">
                  <c:v>-459</c:v>
                </c:pt>
                <c:pt idx="12">
                  <c:v>-581</c:v>
                </c:pt>
                <c:pt idx="13">
                  <c:v>-613</c:v>
                </c:pt>
                <c:pt idx="14">
                  <c:v>-641</c:v>
                </c:pt>
                <c:pt idx="15">
                  <c:v>-683</c:v>
                </c:pt>
                <c:pt idx="16">
                  <c:v>-706</c:v>
                </c:pt>
                <c:pt idx="17">
                  <c:v>-697</c:v>
                </c:pt>
                <c:pt idx="18">
                  <c:v>-710</c:v>
                </c:pt>
                <c:pt idx="19">
                  <c:v>-673</c:v>
                </c:pt>
                <c:pt idx="20">
                  <c:v>-523</c:v>
                </c:pt>
                <c:pt idx="2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757-4ED3-A472-FF1BC40B8305}"/>
            </c:ext>
          </c:extLst>
        </c:ser>
        <c:ser>
          <c:idx val="7"/>
          <c:order val="7"/>
          <c:tx>
            <c:v>315 deg. S1-8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310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910</c:v>
                </c:pt>
                <c:pt idx="10">
                  <c:v>1000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1610</c:v>
                </c:pt>
                <c:pt idx="17">
                  <c:v>1705</c:v>
                </c:pt>
                <c:pt idx="18">
                  <c:v>1805</c:v>
                </c:pt>
                <c:pt idx="19">
                  <c:v>1910</c:v>
                </c:pt>
                <c:pt idx="20">
                  <c:v>2005</c:v>
                </c:pt>
                <c:pt idx="21">
                  <c:v>2105</c:v>
                </c:pt>
                <c:pt idx="22">
                  <c:v>2200</c:v>
                </c:pt>
              </c:numCache>
            </c:numRef>
          </c:cat>
          <c:val>
            <c:numRef>
              <c:f>Sheet1!$K$5:$K$26</c:f>
              <c:numCache>
                <c:formatCode>General</c:formatCode>
                <c:ptCount val="22"/>
                <c:pt idx="0">
                  <c:v>0</c:v>
                </c:pt>
                <c:pt idx="3">
                  <c:v>-135</c:v>
                </c:pt>
                <c:pt idx="6">
                  <c:v>-266</c:v>
                </c:pt>
                <c:pt idx="9">
                  <c:v>-388</c:v>
                </c:pt>
                <c:pt idx="12">
                  <c:v>-493</c:v>
                </c:pt>
                <c:pt idx="13">
                  <c:v>-513</c:v>
                </c:pt>
                <c:pt idx="14">
                  <c:v>-516</c:v>
                </c:pt>
                <c:pt idx="15">
                  <c:v>-528</c:v>
                </c:pt>
                <c:pt idx="16">
                  <c:v>-511</c:v>
                </c:pt>
                <c:pt idx="17">
                  <c:v>-441</c:v>
                </c:pt>
                <c:pt idx="18">
                  <c:v>-370</c:v>
                </c:pt>
                <c:pt idx="19">
                  <c:v>-209</c:v>
                </c:pt>
                <c:pt idx="20">
                  <c:v>248</c:v>
                </c:pt>
                <c:pt idx="21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57-4ED3-A472-FF1BC40B8305}"/>
            </c:ext>
          </c:extLst>
        </c:ser>
        <c:ser>
          <c:idx val="8"/>
          <c:order val="8"/>
          <c:tx>
            <c:strRef>
              <c:f>Sheet1!$M$4</c:f>
              <c:strCache>
                <c:ptCount val="1"/>
                <c:pt idx="0">
                  <c:v>Average Hoop Strain</c:v>
                </c:pt>
              </c:strCache>
            </c:strRef>
          </c:tx>
          <c:spPr>
            <a:ln>
              <a:prstDash val="dash"/>
            </a:ln>
          </c:spPr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310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910</c:v>
                </c:pt>
                <c:pt idx="10">
                  <c:v>1000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1610</c:v>
                </c:pt>
                <c:pt idx="17">
                  <c:v>1705</c:v>
                </c:pt>
                <c:pt idx="18">
                  <c:v>1805</c:v>
                </c:pt>
                <c:pt idx="19">
                  <c:v>1910</c:v>
                </c:pt>
                <c:pt idx="20">
                  <c:v>2005</c:v>
                </c:pt>
                <c:pt idx="21">
                  <c:v>2105</c:v>
                </c:pt>
                <c:pt idx="22">
                  <c:v>2200</c:v>
                </c:pt>
              </c:numCache>
            </c:numRef>
          </c:cat>
          <c:val>
            <c:numRef>
              <c:f>Sheet1!$M$5:$M$26</c:f>
              <c:numCache>
                <c:formatCode>0.0</c:formatCode>
                <c:ptCount val="22"/>
                <c:pt idx="0">
                  <c:v>0</c:v>
                </c:pt>
                <c:pt idx="3">
                  <c:v>-137.5</c:v>
                </c:pt>
                <c:pt idx="6">
                  <c:v>-275</c:v>
                </c:pt>
                <c:pt idx="9">
                  <c:v>-407.875</c:v>
                </c:pt>
                <c:pt idx="12">
                  <c:v>-540</c:v>
                </c:pt>
                <c:pt idx="13">
                  <c:v>-579.25</c:v>
                </c:pt>
                <c:pt idx="14">
                  <c:v>-617.5</c:v>
                </c:pt>
                <c:pt idx="15">
                  <c:v>-656.75</c:v>
                </c:pt>
                <c:pt idx="16">
                  <c:v>-698.125</c:v>
                </c:pt>
                <c:pt idx="17">
                  <c:v>-719.625</c:v>
                </c:pt>
                <c:pt idx="18">
                  <c:v>-766.25</c:v>
                </c:pt>
                <c:pt idx="19">
                  <c:v>-796.375</c:v>
                </c:pt>
                <c:pt idx="20">
                  <c:v>-825.625</c:v>
                </c:pt>
                <c:pt idx="21">
                  <c:v>-716.5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57-4ED3-A472-FF1BC40B8305}"/>
            </c:ext>
          </c:extLst>
        </c:ser>
        <c:ser>
          <c:idx val="10"/>
          <c:order val="9"/>
          <c:tx>
            <c:strRef>
              <c:f>Sheet1!$O$4</c:f>
              <c:strCache>
                <c:ptCount val="1"/>
                <c:pt idx="0">
                  <c:v>FEA (in/in) Simply Supported /Fixed</c:v>
                </c:pt>
              </c:strCache>
            </c:strRef>
          </c:tx>
          <c:val>
            <c:numRef>
              <c:f>Sheet1!$O$5:$O$24</c:f>
              <c:numCache>
                <c:formatCode>General</c:formatCode>
                <c:ptCount val="20"/>
                <c:pt idx="0">
                  <c:v>0</c:v>
                </c:pt>
                <c:pt idx="3">
                  <c:v>-120.4</c:v>
                </c:pt>
                <c:pt idx="6">
                  <c:v>-246.1</c:v>
                </c:pt>
                <c:pt idx="9">
                  <c:v>-366.8</c:v>
                </c:pt>
                <c:pt idx="12">
                  <c:v>-489.4</c:v>
                </c:pt>
                <c:pt idx="14">
                  <c:v>-565.20000000000005</c:v>
                </c:pt>
                <c:pt idx="16" formatCode="0.0">
                  <c:v>-646</c:v>
                </c:pt>
                <c:pt idx="18">
                  <c:v>-726.7</c:v>
                </c:pt>
                <c:pt idx="19">
                  <c:v>-774.4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57-4ED3-A472-FF1BC40B8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75168"/>
        <c:axId val="41577088"/>
      </c:lineChart>
      <c:catAx>
        <c:axId val="41575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HYDROSTATIC PRESSURE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1577088"/>
        <c:crosses val="autoZero"/>
        <c:auto val="1"/>
        <c:lblAlgn val="ctr"/>
        <c:lblOffset val="100"/>
        <c:noMultiLvlLbl val="0"/>
      </c:catAx>
      <c:valAx>
        <c:axId val="41577088"/>
        <c:scaling>
          <c:orientation val="minMax"/>
          <c:max val="3000"/>
          <c:min val="-4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MICRO STRAIN</a:t>
                </a:r>
              </a:p>
            </c:rich>
          </c:tx>
          <c:layout>
            <c:manualLayout>
              <c:xMode val="edge"/>
              <c:yMode val="edge"/>
              <c:x val="1.6753214084345686E-2"/>
              <c:y val="0.312626311264574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157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984647211951065"/>
          <c:y val="0.32068187156303046"/>
          <c:w val="0.20015356096812373"/>
          <c:h val="0.5981292491935065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55311531404925E-2"/>
          <c:y val="3.1227790656290329E-2"/>
          <c:w val="0.6407435503488893"/>
          <c:h val="0.937544418687419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Sheet1!$D$46</c:f>
              <c:strCache>
                <c:ptCount val="1"/>
                <c:pt idx="0">
                  <c:v>1/Bending Strain           0 deg.</c:v>
                </c:pt>
              </c:strCache>
            </c:strRef>
          </c:tx>
          <c:cat>
            <c:numRef>
              <c:f>Sheet1!$B$47:$B$67</c:f>
              <c:numCache>
                <c:formatCode>General</c:formatCode>
                <c:ptCount val="21"/>
                <c:pt idx="0">
                  <c:v>310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910</c:v>
                </c:pt>
                <c:pt idx="7">
                  <c:v>1000</c:v>
                </c:pt>
                <c:pt idx="8">
                  <c:v>1100</c:v>
                </c:pt>
                <c:pt idx="9">
                  <c:v>1215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1610</c:v>
                </c:pt>
                <c:pt idx="14">
                  <c:v>1705</c:v>
                </c:pt>
                <c:pt idx="15">
                  <c:v>1805</c:v>
                </c:pt>
                <c:pt idx="16">
                  <c:v>1910</c:v>
                </c:pt>
                <c:pt idx="17">
                  <c:v>2105</c:v>
                </c:pt>
                <c:pt idx="18">
                  <c:v>2200</c:v>
                </c:pt>
                <c:pt idx="19">
                  <c:v>2300</c:v>
                </c:pt>
                <c:pt idx="20">
                  <c:v>2400</c:v>
                </c:pt>
              </c:numCache>
            </c:numRef>
          </c:cat>
          <c:val>
            <c:numRef>
              <c:f>Sheet1!$D$47:$D$67</c:f>
              <c:numCache>
                <c:formatCode>0.00000</c:formatCode>
                <c:ptCount val="21"/>
                <c:pt idx="0">
                  <c:v>5.4054054054054057E-2</c:v>
                </c:pt>
                <c:pt idx="3">
                  <c:v>4.1666666666666664E-2</c:v>
                </c:pt>
                <c:pt idx="6">
                  <c:v>7.7669902912621352E-2</c:v>
                </c:pt>
                <c:pt idx="9">
                  <c:v>-0.1</c:v>
                </c:pt>
                <c:pt idx="10">
                  <c:v>-4.3956043956043959E-2</c:v>
                </c:pt>
                <c:pt idx="11">
                  <c:v>-2.6666666666666668E-2</c:v>
                </c:pt>
                <c:pt idx="12">
                  <c:v>-2.1164021164021163E-2</c:v>
                </c:pt>
                <c:pt idx="13">
                  <c:v>-1.5414258188824663E-2</c:v>
                </c:pt>
                <c:pt idx="14">
                  <c:v>-9.673518742442563E-3</c:v>
                </c:pt>
                <c:pt idx="15">
                  <c:v>-7.0546737213403876E-3</c:v>
                </c:pt>
                <c:pt idx="16">
                  <c:v>-4.7704233750745376E-3</c:v>
                </c:pt>
                <c:pt idx="17">
                  <c:v>-2.7444253859348197E-3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22-4940-AD84-287B3693591C}"/>
            </c:ext>
          </c:extLst>
        </c:ser>
        <c:ser>
          <c:idx val="1"/>
          <c:order val="1"/>
          <c:tx>
            <c:strRef>
              <c:f>Sheet1!$E$46</c:f>
              <c:strCache>
                <c:ptCount val="1"/>
                <c:pt idx="0">
                  <c:v>1/Bending Strain         45 deg.</c:v>
                </c:pt>
              </c:strCache>
            </c:strRef>
          </c:tx>
          <c:cat>
            <c:numRef>
              <c:f>Sheet1!$B$47:$B$67</c:f>
              <c:numCache>
                <c:formatCode>General</c:formatCode>
                <c:ptCount val="21"/>
                <c:pt idx="0">
                  <c:v>310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910</c:v>
                </c:pt>
                <c:pt idx="7">
                  <c:v>1000</c:v>
                </c:pt>
                <c:pt idx="8">
                  <c:v>1100</c:v>
                </c:pt>
                <c:pt idx="9">
                  <c:v>1215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1610</c:v>
                </c:pt>
                <c:pt idx="14">
                  <c:v>1705</c:v>
                </c:pt>
                <c:pt idx="15">
                  <c:v>1805</c:v>
                </c:pt>
                <c:pt idx="16">
                  <c:v>1910</c:v>
                </c:pt>
                <c:pt idx="17">
                  <c:v>2105</c:v>
                </c:pt>
                <c:pt idx="18">
                  <c:v>2200</c:v>
                </c:pt>
                <c:pt idx="19">
                  <c:v>2300</c:v>
                </c:pt>
                <c:pt idx="20">
                  <c:v>2400</c:v>
                </c:pt>
              </c:numCache>
            </c:numRef>
          </c:cat>
          <c:val>
            <c:numRef>
              <c:f>Sheet1!$E$47:$E$67</c:f>
              <c:numCache>
                <c:formatCode>0.00000</c:formatCode>
                <c:ptCount val="21"/>
                <c:pt idx="0">
                  <c:v>-0.4</c:v>
                </c:pt>
                <c:pt idx="3">
                  <c:v>-0.125</c:v>
                </c:pt>
                <c:pt idx="6">
                  <c:v>-6.2015503875968991E-2</c:v>
                </c:pt>
                <c:pt idx="9">
                  <c:v>-2.564102564102564E-2</c:v>
                </c:pt>
                <c:pt idx="10">
                  <c:v>-1.7621145374449341E-2</c:v>
                </c:pt>
                <c:pt idx="11">
                  <c:v>-1.1299435028248588E-2</c:v>
                </c:pt>
                <c:pt idx="12">
                  <c:v>-8.988764044943821E-3</c:v>
                </c:pt>
                <c:pt idx="13">
                  <c:v>-6.4153969526864474E-3</c:v>
                </c:pt>
                <c:pt idx="14">
                  <c:v>-4.0920716112531966E-3</c:v>
                </c:pt>
                <c:pt idx="15">
                  <c:v>-2.8673835125448029E-3</c:v>
                </c:pt>
                <c:pt idx="16">
                  <c:v>-1.9061234214915416E-3</c:v>
                </c:pt>
                <c:pt idx="17">
                  <c:v>-1.0679482045120811E-3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22-4940-AD84-287B3693591C}"/>
            </c:ext>
          </c:extLst>
        </c:ser>
        <c:ser>
          <c:idx val="2"/>
          <c:order val="2"/>
          <c:tx>
            <c:strRef>
              <c:f>Sheet1!$F$46</c:f>
              <c:strCache>
                <c:ptCount val="1"/>
                <c:pt idx="0">
                  <c:v>1/Bending Strain         90 deg.</c:v>
                </c:pt>
              </c:strCache>
            </c:strRef>
          </c:tx>
          <c:cat>
            <c:numRef>
              <c:f>Sheet1!$B$47:$B$67</c:f>
              <c:numCache>
                <c:formatCode>General</c:formatCode>
                <c:ptCount val="21"/>
                <c:pt idx="0">
                  <c:v>310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910</c:v>
                </c:pt>
                <c:pt idx="7">
                  <c:v>1000</c:v>
                </c:pt>
                <c:pt idx="8">
                  <c:v>1100</c:v>
                </c:pt>
                <c:pt idx="9">
                  <c:v>1215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1610</c:v>
                </c:pt>
                <c:pt idx="14">
                  <c:v>1705</c:v>
                </c:pt>
                <c:pt idx="15">
                  <c:v>1805</c:v>
                </c:pt>
                <c:pt idx="16">
                  <c:v>1910</c:v>
                </c:pt>
                <c:pt idx="17">
                  <c:v>2105</c:v>
                </c:pt>
                <c:pt idx="18">
                  <c:v>2200</c:v>
                </c:pt>
                <c:pt idx="19">
                  <c:v>2300</c:v>
                </c:pt>
                <c:pt idx="20">
                  <c:v>2400</c:v>
                </c:pt>
              </c:numCache>
            </c:numRef>
          </c:cat>
          <c:val>
            <c:numRef>
              <c:f>Sheet1!$F$47:$F$67</c:f>
              <c:numCache>
                <c:formatCode>0.00000</c:formatCode>
                <c:ptCount val="21"/>
                <c:pt idx="0">
                  <c:v>-4.878048780487805E-2</c:v>
                </c:pt>
                <c:pt idx="3">
                  <c:v>-3.5714285714285712E-2</c:v>
                </c:pt>
                <c:pt idx="6">
                  <c:v>-4.9689440993788817E-2</c:v>
                </c:pt>
                <c:pt idx="9">
                  <c:v>-1</c:v>
                </c:pt>
                <c:pt idx="10">
                  <c:v>0.10810810810810811</c:v>
                </c:pt>
                <c:pt idx="11">
                  <c:v>6.4516129032258063E-2</c:v>
                </c:pt>
                <c:pt idx="12">
                  <c:v>3.3613445378151259E-2</c:v>
                </c:pt>
                <c:pt idx="13">
                  <c:v>2.2662889518413599E-2</c:v>
                </c:pt>
                <c:pt idx="14">
                  <c:v>1.3223140495867768E-2</c:v>
                </c:pt>
                <c:pt idx="15">
                  <c:v>9.2378752886836026E-3</c:v>
                </c:pt>
                <c:pt idx="16">
                  <c:v>6.0468631897203327E-3</c:v>
                </c:pt>
                <c:pt idx="17">
                  <c:v>3.2193158953722333E-3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22-4940-AD84-287B3693591C}"/>
            </c:ext>
          </c:extLst>
        </c:ser>
        <c:ser>
          <c:idx val="3"/>
          <c:order val="3"/>
          <c:tx>
            <c:strRef>
              <c:f>Sheet1!$G$46</c:f>
              <c:strCache>
                <c:ptCount val="1"/>
                <c:pt idx="0">
                  <c:v>1/Bending Strain         135 deg.</c:v>
                </c:pt>
              </c:strCache>
            </c:strRef>
          </c:tx>
          <c:cat>
            <c:numRef>
              <c:f>Sheet1!$B$47:$B$67</c:f>
              <c:numCache>
                <c:formatCode>General</c:formatCode>
                <c:ptCount val="21"/>
                <c:pt idx="0">
                  <c:v>310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910</c:v>
                </c:pt>
                <c:pt idx="7">
                  <c:v>1000</c:v>
                </c:pt>
                <c:pt idx="8">
                  <c:v>1100</c:v>
                </c:pt>
                <c:pt idx="9">
                  <c:v>1215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1610</c:v>
                </c:pt>
                <c:pt idx="14">
                  <c:v>1705</c:v>
                </c:pt>
                <c:pt idx="15">
                  <c:v>1805</c:v>
                </c:pt>
                <c:pt idx="16">
                  <c:v>1910</c:v>
                </c:pt>
                <c:pt idx="17">
                  <c:v>2105</c:v>
                </c:pt>
                <c:pt idx="18">
                  <c:v>2200</c:v>
                </c:pt>
                <c:pt idx="19">
                  <c:v>2300</c:v>
                </c:pt>
                <c:pt idx="20">
                  <c:v>2400</c:v>
                </c:pt>
              </c:numCache>
            </c:numRef>
          </c:cat>
          <c:val>
            <c:numRef>
              <c:f>Sheet1!$G$47:$G$67</c:f>
              <c:numCache>
                <c:formatCode>0.00000</c:formatCode>
                <c:ptCount val="21"/>
                <c:pt idx="0">
                  <c:v>0.08</c:v>
                </c:pt>
                <c:pt idx="3">
                  <c:v>3.3333333333333333E-2</c:v>
                </c:pt>
                <c:pt idx="6">
                  <c:v>1.8912529550827423E-2</c:v>
                </c:pt>
                <c:pt idx="9">
                  <c:v>1.0416666666666666E-2</c:v>
                </c:pt>
                <c:pt idx="10">
                  <c:v>8.1799591002044997E-3</c:v>
                </c:pt>
                <c:pt idx="11">
                  <c:v>6.2305295950155761E-3</c:v>
                </c:pt>
                <c:pt idx="12">
                  <c:v>4.9321824907521579E-3</c:v>
                </c:pt>
                <c:pt idx="13">
                  <c:v>3.7576326914044154E-3</c:v>
                </c:pt>
                <c:pt idx="14">
                  <c:v>2.6135249918327343E-3</c:v>
                </c:pt>
                <c:pt idx="15">
                  <c:v>1.9521717911176184E-3</c:v>
                </c:pt>
                <c:pt idx="16">
                  <c:v>1.3920306246737429E-3</c:v>
                </c:pt>
                <c:pt idx="17">
                  <c:v>8.2194595705332378E-4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22-4940-AD84-287B3693591C}"/>
            </c:ext>
          </c:extLst>
        </c:ser>
        <c:ser>
          <c:idx val="4"/>
          <c:order val="4"/>
          <c:tx>
            <c:strRef>
              <c:f>Sheet1!$H$46</c:f>
              <c:strCache>
                <c:ptCount val="1"/>
                <c:pt idx="0">
                  <c:v>1/Bending Strain         180 deg.</c:v>
                </c:pt>
              </c:strCache>
            </c:strRef>
          </c:tx>
          <c:cat>
            <c:numRef>
              <c:f>Sheet1!$B$47:$B$67</c:f>
              <c:numCache>
                <c:formatCode>General</c:formatCode>
                <c:ptCount val="21"/>
                <c:pt idx="0">
                  <c:v>310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910</c:v>
                </c:pt>
                <c:pt idx="7">
                  <c:v>1000</c:v>
                </c:pt>
                <c:pt idx="8">
                  <c:v>1100</c:v>
                </c:pt>
                <c:pt idx="9">
                  <c:v>1215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1610</c:v>
                </c:pt>
                <c:pt idx="14">
                  <c:v>1705</c:v>
                </c:pt>
                <c:pt idx="15">
                  <c:v>1805</c:v>
                </c:pt>
                <c:pt idx="16">
                  <c:v>1910</c:v>
                </c:pt>
                <c:pt idx="17">
                  <c:v>2105</c:v>
                </c:pt>
                <c:pt idx="18">
                  <c:v>2200</c:v>
                </c:pt>
                <c:pt idx="19">
                  <c:v>2300</c:v>
                </c:pt>
                <c:pt idx="20">
                  <c:v>2400</c:v>
                </c:pt>
              </c:numCache>
            </c:numRef>
          </c:cat>
          <c:val>
            <c:numRef>
              <c:f>Sheet1!$H$47:$H$67</c:f>
              <c:numCache>
                <c:formatCode>0.00000</c:formatCode>
                <c:ptCount val="21"/>
                <c:pt idx="0">
                  <c:v>4.2553191489361701E-2</c:v>
                </c:pt>
                <c:pt idx="3">
                  <c:v>2.8571428571428571E-2</c:v>
                </c:pt>
                <c:pt idx="6">
                  <c:v>3.1372549019607843E-2</c:v>
                </c:pt>
                <c:pt idx="9">
                  <c:v>6.6666666666666666E-2</c:v>
                </c:pt>
                <c:pt idx="10">
                  <c:v>0.16</c:v>
                </c:pt>
                <c:pt idx="11">
                  <c:v>2</c:v>
                </c:pt>
                <c:pt idx="12">
                  <c:v>-0.12121212121212122</c:v>
                </c:pt>
                <c:pt idx="13">
                  <c:v>-2.9520295202952029E-2</c:v>
                </c:pt>
                <c:pt idx="14">
                  <c:v>-1.4842300556586271E-2</c:v>
                </c:pt>
                <c:pt idx="15">
                  <c:v>-9.4562647754137114E-3</c:v>
                </c:pt>
                <c:pt idx="16">
                  <c:v>-5.7929036929761039E-3</c:v>
                </c:pt>
                <c:pt idx="17">
                  <c:v>-3.0452988199467074E-3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22-4940-AD84-287B3693591C}"/>
            </c:ext>
          </c:extLst>
        </c:ser>
        <c:ser>
          <c:idx val="5"/>
          <c:order val="5"/>
          <c:tx>
            <c:strRef>
              <c:f>Sheet1!$I$46</c:f>
              <c:strCache>
                <c:ptCount val="1"/>
                <c:pt idx="0">
                  <c:v>1/Bending Strain         225 deg.</c:v>
                </c:pt>
              </c:strCache>
            </c:strRef>
          </c:tx>
          <c:cat>
            <c:numRef>
              <c:f>Sheet1!$B$47:$B$67</c:f>
              <c:numCache>
                <c:formatCode>General</c:formatCode>
                <c:ptCount val="21"/>
                <c:pt idx="0">
                  <c:v>310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910</c:v>
                </c:pt>
                <c:pt idx="7">
                  <c:v>1000</c:v>
                </c:pt>
                <c:pt idx="8">
                  <c:v>1100</c:v>
                </c:pt>
                <c:pt idx="9">
                  <c:v>1215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1610</c:v>
                </c:pt>
                <c:pt idx="14">
                  <c:v>1705</c:v>
                </c:pt>
                <c:pt idx="15">
                  <c:v>1805</c:v>
                </c:pt>
                <c:pt idx="16">
                  <c:v>1910</c:v>
                </c:pt>
                <c:pt idx="17">
                  <c:v>2105</c:v>
                </c:pt>
                <c:pt idx="18">
                  <c:v>2200</c:v>
                </c:pt>
                <c:pt idx="19">
                  <c:v>2300</c:v>
                </c:pt>
                <c:pt idx="20">
                  <c:v>2400</c:v>
                </c:pt>
              </c:numCache>
            </c:numRef>
          </c:cat>
          <c:val>
            <c:numRef>
              <c:f>Sheet1!$I$47:$I$67</c:f>
              <c:numCache>
                <c:formatCode>0.00000</c:formatCode>
                <c:ptCount val="21"/>
                <c:pt idx="0">
                  <c:v>-0.2857142857142857</c:v>
                </c:pt>
                <c:pt idx="3">
                  <c:v>-7.6923076923076927E-2</c:v>
                </c:pt>
                <c:pt idx="6">
                  <c:v>-3.3195020746887967E-2</c:v>
                </c:pt>
                <c:pt idx="9">
                  <c:v>-1.4925373134328358E-2</c:v>
                </c:pt>
                <c:pt idx="10">
                  <c:v>-1.1019283746556474E-2</c:v>
                </c:pt>
                <c:pt idx="11">
                  <c:v>-7.7821011673151752E-3</c:v>
                </c:pt>
                <c:pt idx="12">
                  <c:v>-5.9435364041604752E-3</c:v>
                </c:pt>
                <c:pt idx="13">
                  <c:v>-4.2575838211814793E-3</c:v>
                </c:pt>
                <c:pt idx="14">
                  <c:v>-2.9038112522686023E-3</c:v>
                </c:pt>
                <c:pt idx="15">
                  <c:v>-2.097535395909806E-3</c:v>
                </c:pt>
                <c:pt idx="16">
                  <c:v>-1.4542810398109434E-3</c:v>
                </c:pt>
                <c:pt idx="17">
                  <c:v>-7.8469838155958808E-4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22-4940-AD84-287B3693591C}"/>
            </c:ext>
          </c:extLst>
        </c:ser>
        <c:ser>
          <c:idx val="6"/>
          <c:order val="6"/>
          <c:tx>
            <c:strRef>
              <c:f>Sheet1!$J$46</c:f>
              <c:strCache>
                <c:ptCount val="1"/>
                <c:pt idx="0">
                  <c:v>1/Bending Strain         270 deg.</c:v>
                </c:pt>
              </c:strCache>
            </c:strRef>
          </c:tx>
          <c:cat>
            <c:numRef>
              <c:f>Sheet1!$B$47:$B$67</c:f>
              <c:numCache>
                <c:formatCode>General</c:formatCode>
                <c:ptCount val="21"/>
                <c:pt idx="0">
                  <c:v>310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910</c:v>
                </c:pt>
                <c:pt idx="7">
                  <c:v>1000</c:v>
                </c:pt>
                <c:pt idx="8">
                  <c:v>1100</c:v>
                </c:pt>
                <c:pt idx="9">
                  <c:v>1215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1610</c:v>
                </c:pt>
                <c:pt idx="14">
                  <c:v>1705</c:v>
                </c:pt>
                <c:pt idx="15">
                  <c:v>1805</c:v>
                </c:pt>
                <c:pt idx="16">
                  <c:v>1910</c:v>
                </c:pt>
                <c:pt idx="17">
                  <c:v>2105</c:v>
                </c:pt>
                <c:pt idx="18">
                  <c:v>2200</c:v>
                </c:pt>
                <c:pt idx="19">
                  <c:v>2300</c:v>
                </c:pt>
                <c:pt idx="20">
                  <c:v>2400</c:v>
                </c:pt>
              </c:numCache>
            </c:numRef>
          </c:cat>
          <c:val>
            <c:numRef>
              <c:f>Sheet1!$J$47:$J$67</c:f>
              <c:numCache>
                <c:formatCode>0.00000</c:formatCode>
                <c:ptCount val="21"/>
                <c:pt idx="0">
                  <c:v>-3.2786885245901641E-2</c:v>
                </c:pt>
                <c:pt idx="3">
                  <c:v>-2.0408163265306121E-2</c:v>
                </c:pt>
                <c:pt idx="6">
                  <c:v>-1.9559902200488997E-2</c:v>
                </c:pt>
                <c:pt idx="9">
                  <c:v>-2.4390243902439025E-2</c:v>
                </c:pt>
                <c:pt idx="10">
                  <c:v>-2.9629629629629631E-2</c:v>
                </c:pt>
                <c:pt idx="11">
                  <c:v>-4.2553191489361701E-2</c:v>
                </c:pt>
                <c:pt idx="12">
                  <c:v>-3.8095238095238099E-2</c:v>
                </c:pt>
                <c:pt idx="13">
                  <c:v>-0.12698412698412698</c:v>
                </c:pt>
                <c:pt idx="14">
                  <c:v>4.4198895027624308E-2</c:v>
                </c:pt>
                <c:pt idx="15">
                  <c:v>1.7777777777777778E-2</c:v>
                </c:pt>
                <c:pt idx="16">
                  <c:v>8.1053698074974676E-3</c:v>
                </c:pt>
                <c:pt idx="17">
                  <c:v>3.3044196612969849E-3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22-4940-AD84-287B3693591C}"/>
            </c:ext>
          </c:extLst>
        </c:ser>
        <c:ser>
          <c:idx val="7"/>
          <c:order val="7"/>
          <c:tx>
            <c:strRef>
              <c:f>Sheet1!$K$46</c:f>
              <c:strCache>
                <c:ptCount val="1"/>
                <c:pt idx="0">
                  <c:v>1/Bending Strain         315 deg.</c:v>
                </c:pt>
              </c:strCache>
            </c:strRef>
          </c:tx>
          <c:cat>
            <c:numRef>
              <c:f>Sheet1!$B$47:$B$67</c:f>
              <c:numCache>
                <c:formatCode>General</c:formatCode>
                <c:ptCount val="21"/>
                <c:pt idx="0">
                  <c:v>310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910</c:v>
                </c:pt>
                <c:pt idx="7">
                  <c:v>1000</c:v>
                </c:pt>
                <c:pt idx="8">
                  <c:v>1100</c:v>
                </c:pt>
                <c:pt idx="9">
                  <c:v>1215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1610</c:v>
                </c:pt>
                <c:pt idx="14">
                  <c:v>1705</c:v>
                </c:pt>
                <c:pt idx="15">
                  <c:v>1805</c:v>
                </c:pt>
                <c:pt idx="16">
                  <c:v>1910</c:v>
                </c:pt>
                <c:pt idx="17">
                  <c:v>2105</c:v>
                </c:pt>
                <c:pt idx="18">
                  <c:v>2200</c:v>
                </c:pt>
                <c:pt idx="19">
                  <c:v>2300</c:v>
                </c:pt>
                <c:pt idx="20">
                  <c:v>2400</c:v>
                </c:pt>
              </c:numCache>
            </c:numRef>
          </c:cat>
          <c:val>
            <c:numRef>
              <c:f>Sheet1!$K$47:$K$67</c:f>
              <c:numCache>
                <c:formatCode>0.00000</c:formatCode>
                <c:ptCount val="21"/>
                <c:pt idx="0">
                  <c:v>0.4</c:v>
                </c:pt>
                <c:pt idx="3">
                  <c:v>0.1111111111111111</c:v>
                </c:pt>
                <c:pt idx="6">
                  <c:v>5.0314465408805034E-2</c:v>
                </c:pt>
                <c:pt idx="9">
                  <c:v>2.1276595744680851E-2</c:v>
                </c:pt>
                <c:pt idx="10">
                  <c:v>1.509433962264151E-2</c:v>
                </c:pt>
                <c:pt idx="11">
                  <c:v>9.852216748768473E-3</c:v>
                </c:pt>
                <c:pt idx="12">
                  <c:v>7.7669902912621356E-3</c:v>
                </c:pt>
                <c:pt idx="13">
                  <c:v>5.3440213760855048E-3</c:v>
                </c:pt>
                <c:pt idx="14">
                  <c:v>3.589053387169134E-3</c:v>
                </c:pt>
                <c:pt idx="15">
                  <c:v>2.523659305993691E-3</c:v>
                </c:pt>
                <c:pt idx="16">
                  <c:v>1.7024898914662695E-3</c:v>
                </c:pt>
                <c:pt idx="17">
                  <c:v>9.3142391430899984E-4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22-4940-AD84-287B36935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08896"/>
        <c:axId val="44750336"/>
      </c:lineChart>
      <c:catAx>
        <c:axId val="44608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HYDROSTATIC PRESSURE</a:t>
                </a:r>
              </a:p>
            </c:rich>
          </c:tx>
          <c:layout>
            <c:manualLayout>
              <c:xMode val="edge"/>
              <c:yMode val="edge"/>
              <c:x val="0.3561948118070305"/>
              <c:y val="0.888292907029332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44750336"/>
        <c:crosses val="autoZero"/>
        <c:auto val="1"/>
        <c:lblAlgn val="ctr"/>
        <c:lblOffset val="100"/>
        <c:noMultiLvlLbl val="0"/>
      </c:catAx>
      <c:valAx>
        <c:axId val="44750336"/>
        <c:scaling>
          <c:orientation val="minMax"/>
          <c:max val="2.0000000000000004E-2"/>
          <c:min val="-2.0000000000000004E-2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1.4887091095320402E-2"/>
              <c:y val="0.24681915527243478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44608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009090327123741"/>
          <c:y val="0.34548418634575195"/>
          <c:w val="0.20904025086039621"/>
          <c:h val="0.313363948402396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Sheet1!$B$8</c:f>
              <c:strCache>
                <c:ptCount val="1"/>
                <c:pt idx="0">
                  <c:v>310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Sheet1!$D$8:$K$8</c:f>
              <c:numCache>
                <c:formatCode>General</c:formatCode>
                <c:ptCount val="8"/>
                <c:pt idx="0">
                  <c:v>-119</c:v>
                </c:pt>
                <c:pt idx="1">
                  <c:v>-140</c:v>
                </c:pt>
                <c:pt idx="2">
                  <c:v>-158</c:v>
                </c:pt>
                <c:pt idx="3">
                  <c:v>-125</c:v>
                </c:pt>
                <c:pt idx="4">
                  <c:v>-114</c:v>
                </c:pt>
                <c:pt idx="5">
                  <c:v>-141</c:v>
                </c:pt>
                <c:pt idx="6">
                  <c:v>-168</c:v>
                </c:pt>
                <c:pt idx="7">
                  <c:v>-135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4-4CB7-A47B-CB1C1B8817CD}"/>
            </c:ext>
          </c:extLst>
        </c:ser>
        <c:ser>
          <c:idx val="1"/>
          <c:order val="1"/>
          <c:tx>
            <c:strRef>
              <c:f>Sheet1!$B$11</c:f>
              <c:strCache>
                <c:ptCount val="1"/>
                <c:pt idx="0">
                  <c:v>600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Sheet1!$D$11:$K$11</c:f>
              <c:numCache>
                <c:formatCode>General</c:formatCode>
                <c:ptCount val="8"/>
                <c:pt idx="0">
                  <c:v>-251</c:v>
                </c:pt>
                <c:pt idx="1">
                  <c:v>-283</c:v>
                </c:pt>
                <c:pt idx="2">
                  <c:v>-303</c:v>
                </c:pt>
                <c:pt idx="3">
                  <c:v>-245</c:v>
                </c:pt>
                <c:pt idx="4">
                  <c:v>-240</c:v>
                </c:pt>
                <c:pt idx="5">
                  <c:v>-288</c:v>
                </c:pt>
                <c:pt idx="6">
                  <c:v>-324</c:v>
                </c:pt>
                <c:pt idx="7">
                  <c:v>-266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34-4CB7-A47B-CB1C1B8817CD}"/>
            </c:ext>
          </c:extLst>
        </c:ser>
        <c:ser>
          <c:idx val="2"/>
          <c:order val="2"/>
          <c:tx>
            <c:strRef>
              <c:f>Sheet1!$B$14</c:f>
              <c:strCache>
                <c:ptCount val="1"/>
                <c:pt idx="0">
                  <c:v>910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Sheet1!$D$14:$K$14</c:f>
              <c:numCache>
                <c:formatCode>General</c:formatCode>
                <c:ptCount val="8"/>
                <c:pt idx="0">
                  <c:v>-395</c:v>
                </c:pt>
                <c:pt idx="1">
                  <c:v>-424</c:v>
                </c:pt>
                <c:pt idx="2">
                  <c:v>-428</c:v>
                </c:pt>
                <c:pt idx="3">
                  <c:v>-355</c:v>
                </c:pt>
                <c:pt idx="4">
                  <c:v>-376</c:v>
                </c:pt>
                <c:pt idx="5">
                  <c:v>-438</c:v>
                </c:pt>
                <c:pt idx="6">
                  <c:v>-459</c:v>
                </c:pt>
                <c:pt idx="7">
                  <c:v>-388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34-4CB7-A47B-CB1C1B8817CD}"/>
            </c:ext>
          </c:extLst>
        </c:ser>
        <c:ser>
          <c:idx val="3"/>
          <c:order val="3"/>
          <c:tx>
            <c:strRef>
              <c:f>Sheet1!$B$17</c:f>
              <c:strCache>
                <c:ptCount val="1"/>
                <c:pt idx="0">
                  <c:v>1215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Sheet1!$D$17:$K$17</c:f>
              <c:numCache>
                <c:formatCode>General</c:formatCode>
                <c:ptCount val="8"/>
                <c:pt idx="0">
                  <c:v>-550</c:v>
                </c:pt>
                <c:pt idx="1">
                  <c:v>-579</c:v>
                </c:pt>
                <c:pt idx="2">
                  <c:v>-541</c:v>
                </c:pt>
                <c:pt idx="3">
                  <c:v>-444</c:v>
                </c:pt>
                <c:pt idx="4">
                  <c:v>-525</c:v>
                </c:pt>
                <c:pt idx="5">
                  <c:v>-607</c:v>
                </c:pt>
                <c:pt idx="6">
                  <c:v>-581</c:v>
                </c:pt>
                <c:pt idx="7">
                  <c:v>-493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34-4CB7-A47B-CB1C1B8817CD}"/>
            </c:ext>
          </c:extLst>
        </c:ser>
        <c:ser>
          <c:idx val="4"/>
          <c:order val="4"/>
          <c:tx>
            <c:strRef>
              <c:f>Sheet1!$B$18</c:f>
              <c:strCache>
                <c:ptCount val="1"/>
                <c:pt idx="0">
                  <c:v>1300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Sheet1!$D$18:$K$18</c:f>
              <c:numCache>
                <c:formatCode>General</c:formatCode>
                <c:ptCount val="8"/>
                <c:pt idx="0">
                  <c:v>-602</c:v>
                </c:pt>
                <c:pt idx="1">
                  <c:v>-636</c:v>
                </c:pt>
                <c:pt idx="2">
                  <c:v>-570</c:v>
                </c:pt>
                <c:pt idx="3">
                  <c:v>-457</c:v>
                </c:pt>
                <c:pt idx="4">
                  <c:v>-573</c:v>
                </c:pt>
                <c:pt idx="5">
                  <c:v>-670</c:v>
                </c:pt>
                <c:pt idx="6">
                  <c:v>-613</c:v>
                </c:pt>
                <c:pt idx="7">
                  <c:v>-513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34-4CB7-A47B-CB1C1B8817CD}"/>
            </c:ext>
          </c:extLst>
        </c:ser>
        <c:ser>
          <c:idx val="5"/>
          <c:order val="5"/>
          <c:tx>
            <c:strRef>
              <c:f>Sheet1!$B$19</c:f>
              <c:strCache>
                <c:ptCount val="1"/>
                <c:pt idx="0">
                  <c:v>1400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Sheet1!$D$19:$K$19</c:f>
              <c:numCache>
                <c:formatCode>General</c:formatCode>
                <c:ptCount val="8"/>
                <c:pt idx="0">
                  <c:v>-655</c:v>
                </c:pt>
                <c:pt idx="1">
                  <c:v>-706</c:v>
                </c:pt>
                <c:pt idx="2">
                  <c:v>-602</c:v>
                </c:pt>
                <c:pt idx="3">
                  <c:v>-457</c:v>
                </c:pt>
                <c:pt idx="4">
                  <c:v>-617</c:v>
                </c:pt>
                <c:pt idx="5">
                  <c:v>-746</c:v>
                </c:pt>
                <c:pt idx="6">
                  <c:v>-641</c:v>
                </c:pt>
                <c:pt idx="7">
                  <c:v>-516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34-4CB7-A47B-CB1C1B8817CD}"/>
            </c:ext>
          </c:extLst>
        </c:ser>
        <c:ser>
          <c:idx val="6"/>
          <c:order val="6"/>
          <c:tx>
            <c:strRef>
              <c:f>Sheet1!$B$20</c:f>
              <c:strCache>
                <c:ptCount val="1"/>
                <c:pt idx="0">
                  <c:v>1500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Sheet1!$D$20:$K$20</c:f>
              <c:numCache>
                <c:formatCode>General</c:formatCode>
                <c:ptCount val="8"/>
                <c:pt idx="0">
                  <c:v>-704</c:v>
                </c:pt>
                <c:pt idx="1">
                  <c:v>-768</c:v>
                </c:pt>
                <c:pt idx="2">
                  <c:v>-627</c:v>
                </c:pt>
                <c:pt idx="3">
                  <c:v>-454</c:v>
                </c:pt>
                <c:pt idx="4">
                  <c:v>-665</c:v>
                </c:pt>
                <c:pt idx="5">
                  <c:v>-825</c:v>
                </c:pt>
                <c:pt idx="6">
                  <c:v>-683</c:v>
                </c:pt>
                <c:pt idx="7">
                  <c:v>-528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34-4CB7-A47B-CB1C1B8817CD}"/>
            </c:ext>
          </c:extLst>
        </c:ser>
        <c:ser>
          <c:idx val="7"/>
          <c:order val="7"/>
          <c:tx>
            <c:strRef>
              <c:f>Sheet1!$B$21</c:f>
              <c:strCache>
                <c:ptCount val="1"/>
                <c:pt idx="0">
                  <c:v>1610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Sheet1!$D$21:$K$21</c:f>
              <c:numCache>
                <c:formatCode>General</c:formatCode>
                <c:ptCount val="8"/>
                <c:pt idx="0">
                  <c:v>-763</c:v>
                </c:pt>
                <c:pt idx="1">
                  <c:v>-854</c:v>
                </c:pt>
                <c:pt idx="2">
                  <c:v>-654</c:v>
                </c:pt>
                <c:pt idx="3">
                  <c:v>-432</c:v>
                </c:pt>
                <c:pt idx="4">
                  <c:v>-732</c:v>
                </c:pt>
                <c:pt idx="5">
                  <c:v>-933</c:v>
                </c:pt>
                <c:pt idx="6">
                  <c:v>-706</c:v>
                </c:pt>
                <c:pt idx="7">
                  <c:v>-511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C34-4CB7-A47B-CB1C1B8817CD}"/>
            </c:ext>
          </c:extLst>
        </c:ser>
        <c:ser>
          <c:idx val="8"/>
          <c:order val="8"/>
          <c:tx>
            <c:strRef>
              <c:f>Sheet1!$B$22</c:f>
              <c:strCache>
                <c:ptCount val="1"/>
                <c:pt idx="0">
                  <c:v>1705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Sheet1!$D$22:$K$22</c:f>
              <c:numCache>
                <c:formatCode>General</c:formatCode>
                <c:ptCount val="8"/>
                <c:pt idx="0">
                  <c:v>-823</c:v>
                </c:pt>
                <c:pt idx="1">
                  <c:v>-964</c:v>
                </c:pt>
                <c:pt idx="2">
                  <c:v>-644</c:v>
                </c:pt>
                <c:pt idx="3">
                  <c:v>-337</c:v>
                </c:pt>
                <c:pt idx="4">
                  <c:v>-787</c:v>
                </c:pt>
                <c:pt idx="5">
                  <c:v>-1064</c:v>
                </c:pt>
                <c:pt idx="6">
                  <c:v>-697</c:v>
                </c:pt>
                <c:pt idx="7">
                  <c:v>-441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C34-4CB7-A47B-CB1C1B8817CD}"/>
            </c:ext>
          </c:extLst>
        </c:ser>
        <c:ser>
          <c:idx val="9"/>
          <c:order val="9"/>
          <c:tx>
            <c:strRef>
              <c:f>Sheet1!$B$23</c:f>
              <c:strCache>
                <c:ptCount val="1"/>
                <c:pt idx="0">
                  <c:v>1805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Sheet1!$D$23:$K$23</c:f>
              <c:numCache>
                <c:formatCode>General</c:formatCode>
                <c:ptCount val="8"/>
                <c:pt idx="0">
                  <c:v>-908</c:v>
                </c:pt>
                <c:pt idx="1">
                  <c:v>-1115</c:v>
                </c:pt>
                <c:pt idx="2">
                  <c:v>-658</c:v>
                </c:pt>
                <c:pt idx="3">
                  <c:v>-254</c:v>
                </c:pt>
                <c:pt idx="4">
                  <c:v>-872</c:v>
                </c:pt>
                <c:pt idx="5">
                  <c:v>-1243</c:v>
                </c:pt>
                <c:pt idx="6">
                  <c:v>-710</c:v>
                </c:pt>
                <c:pt idx="7">
                  <c:v>-370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C34-4CB7-A47B-CB1C1B8817CD}"/>
            </c:ext>
          </c:extLst>
        </c:ser>
        <c:ser>
          <c:idx val="10"/>
          <c:order val="10"/>
          <c:tx>
            <c:strRef>
              <c:f>Sheet1!$B$24</c:f>
              <c:strCache>
                <c:ptCount val="1"/>
                <c:pt idx="0">
                  <c:v>1910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Sheet1!$D$24:$K$24</c:f>
              <c:numCache>
                <c:formatCode>General</c:formatCode>
                <c:ptCount val="8"/>
                <c:pt idx="0">
                  <c:v>-1006</c:v>
                </c:pt>
                <c:pt idx="1">
                  <c:v>-1321</c:v>
                </c:pt>
                <c:pt idx="2">
                  <c:v>-631</c:v>
                </c:pt>
                <c:pt idx="3">
                  <c:v>-78</c:v>
                </c:pt>
                <c:pt idx="4">
                  <c:v>-969</c:v>
                </c:pt>
                <c:pt idx="5">
                  <c:v>-1484</c:v>
                </c:pt>
                <c:pt idx="6">
                  <c:v>-673</c:v>
                </c:pt>
                <c:pt idx="7">
                  <c:v>-209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34-4CB7-A47B-CB1C1B8817CD}"/>
            </c:ext>
          </c:extLst>
        </c:ser>
        <c:ser>
          <c:idx val="11"/>
          <c:order val="11"/>
          <c:tx>
            <c:strRef>
              <c:f>Sheet1!$B$25</c:f>
              <c:strCache>
                <c:ptCount val="1"/>
                <c:pt idx="0">
                  <c:v>2005</c:v>
                </c:pt>
              </c:strCache>
            </c:strRef>
          </c:tx>
          <c:marker>
            <c:symbol val="none"/>
          </c:marker>
          <c:val>
            <c:numRef>
              <c:f>Sheet1!$D$25:$K$25</c:f>
              <c:numCache>
                <c:formatCode>General</c:formatCode>
                <c:ptCount val="8"/>
                <c:pt idx="0">
                  <c:v>-1190</c:v>
                </c:pt>
                <c:pt idx="1">
                  <c:v>-1762</c:v>
                </c:pt>
                <c:pt idx="2">
                  <c:v>-515</c:v>
                </c:pt>
                <c:pt idx="3">
                  <c:v>391</c:v>
                </c:pt>
                <c:pt idx="4">
                  <c:v>-1154</c:v>
                </c:pt>
                <c:pt idx="5">
                  <c:v>-2100</c:v>
                </c:pt>
                <c:pt idx="6">
                  <c:v>-523</c:v>
                </c:pt>
                <c:pt idx="7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C34-4CB7-A47B-CB1C1B8817CD}"/>
            </c:ext>
          </c:extLst>
        </c:ser>
        <c:ser>
          <c:idx val="12"/>
          <c:order val="12"/>
          <c:tx>
            <c:strRef>
              <c:f>Sheet1!$B$26</c:f>
              <c:strCache>
                <c:ptCount val="1"/>
                <c:pt idx="0">
                  <c:v>2105</c:v>
                </c:pt>
              </c:strCache>
            </c:strRef>
          </c:tx>
          <c:marker>
            <c:symbol val="none"/>
          </c:marker>
          <c:val>
            <c:numRef>
              <c:f>Sheet1!$D$26:$K$26</c:f>
              <c:numCache>
                <c:formatCode>General</c:formatCode>
                <c:ptCount val="8"/>
                <c:pt idx="0">
                  <c:v>-1913</c:v>
                </c:pt>
                <c:pt idx="1">
                  <c:v>-3560</c:v>
                </c:pt>
                <c:pt idx="2">
                  <c:v>175</c:v>
                </c:pt>
                <c:pt idx="3">
                  <c:v>2750</c:v>
                </c:pt>
                <c:pt idx="4">
                  <c:v>-1975</c:v>
                </c:pt>
                <c:pt idx="5">
                  <c:v>-4630</c:v>
                </c:pt>
                <c:pt idx="6">
                  <c:v>521</c:v>
                </c:pt>
                <c:pt idx="7">
                  <c:v>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C34-4CB7-A47B-CB1C1B881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512448"/>
        <c:axId val="60340864"/>
      </c:radarChart>
      <c:catAx>
        <c:axId val="555124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0340864"/>
        <c:crosses val="autoZero"/>
        <c:auto val="1"/>
        <c:lblAlgn val="ctr"/>
        <c:lblOffset val="100"/>
        <c:noMultiLvlLbl val="0"/>
      </c:catAx>
      <c:valAx>
        <c:axId val="60340864"/>
        <c:scaling>
          <c:orientation val="minMax"/>
          <c:max val="1000"/>
          <c:min val="-34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crossAx val="55512448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4"/>
          <c:order val="0"/>
          <c:tx>
            <c:strRef>
              <c:f>Sheet1!$B$18</c:f>
              <c:strCache>
                <c:ptCount val="1"/>
                <c:pt idx="0">
                  <c:v>1300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Sheet1!$D$18:$K$18</c:f>
              <c:numCache>
                <c:formatCode>General</c:formatCode>
                <c:ptCount val="8"/>
                <c:pt idx="0">
                  <c:v>-602</c:v>
                </c:pt>
                <c:pt idx="1">
                  <c:v>-636</c:v>
                </c:pt>
                <c:pt idx="2">
                  <c:v>-570</c:v>
                </c:pt>
                <c:pt idx="3">
                  <c:v>-457</c:v>
                </c:pt>
                <c:pt idx="4">
                  <c:v>-573</c:v>
                </c:pt>
                <c:pt idx="5">
                  <c:v>-670</c:v>
                </c:pt>
                <c:pt idx="6">
                  <c:v>-613</c:v>
                </c:pt>
                <c:pt idx="7">
                  <c:v>-513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C-4814-8BB7-29F815843608}"/>
            </c:ext>
          </c:extLst>
        </c:ser>
        <c:ser>
          <c:idx val="6"/>
          <c:order val="1"/>
          <c:tx>
            <c:strRef>
              <c:f>Sheet1!$B$20</c:f>
              <c:strCache>
                <c:ptCount val="1"/>
                <c:pt idx="0">
                  <c:v>1500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Sheet1!$D$20:$K$20</c:f>
              <c:numCache>
                <c:formatCode>General</c:formatCode>
                <c:ptCount val="8"/>
                <c:pt idx="0">
                  <c:v>-704</c:v>
                </c:pt>
                <c:pt idx="1">
                  <c:v>-768</c:v>
                </c:pt>
                <c:pt idx="2">
                  <c:v>-627</c:v>
                </c:pt>
                <c:pt idx="3">
                  <c:v>-454</c:v>
                </c:pt>
                <c:pt idx="4">
                  <c:v>-665</c:v>
                </c:pt>
                <c:pt idx="5">
                  <c:v>-825</c:v>
                </c:pt>
                <c:pt idx="6">
                  <c:v>-683</c:v>
                </c:pt>
                <c:pt idx="7">
                  <c:v>-528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AC-4814-8BB7-29F815843608}"/>
            </c:ext>
          </c:extLst>
        </c:ser>
        <c:ser>
          <c:idx val="8"/>
          <c:order val="2"/>
          <c:tx>
            <c:strRef>
              <c:f>Sheet1!$B$22</c:f>
              <c:strCache>
                <c:ptCount val="1"/>
                <c:pt idx="0">
                  <c:v>1705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S1-1</c:v>
                </c:pt>
                <c:pt idx="1">
                  <c:v>Micro Strain 45 deg.     S1-2</c:v>
                </c:pt>
                <c:pt idx="2">
                  <c:v>Micro Strain 90 deg.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S1-8</c:v>
                </c:pt>
              </c:strCache>
            </c:strRef>
          </c:cat>
          <c:val>
            <c:numRef>
              <c:f>Sheet1!$D$22:$K$22</c:f>
              <c:numCache>
                <c:formatCode>General</c:formatCode>
                <c:ptCount val="8"/>
                <c:pt idx="0">
                  <c:v>-823</c:v>
                </c:pt>
                <c:pt idx="1">
                  <c:v>-964</c:v>
                </c:pt>
                <c:pt idx="2">
                  <c:v>-644</c:v>
                </c:pt>
                <c:pt idx="3">
                  <c:v>-337</c:v>
                </c:pt>
                <c:pt idx="4">
                  <c:v>-787</c:v>
                </c:pt>
                <c:pt idx="5">
                  <c:v>-1064</c:v>
                </c:pt>
                <c:pt idx="6">
                  <c:v>-697</c:v>
                </c:pt>
                <c:pt idx="7">
                  <c:v>-441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AC-4814-8BB7-29F815843608}"/>
            </c:ext>
          </c:extLst>
        </c:ser>
        <c:ser>
          <c:idx val="0"/>
          <c:order val="3"/>
          <c:tx>
            <c:strRef>
              <c:f>Sheet1!$B$24</c:f>
              <c:strCache>
                <c:ptCount val="1"/>
                <c:pt idx="0">
                  <c:v>1910</c:v>
                </c:pt>
              </c:strCache>
            </c:strRef>
          </c:tx>
          <c:marker>
            <c:symbol val="none"/>
          </c:marker>
          <c:val>
            <c:numRef>
              <c:f>Sheet1!$D$24:$K$24</c:f>
              <c:numCache>
                <c:formatCode>General</c:formatCode>
                <c:ptCount val="8"/>
                <c:pt idx="0">
                  <c:v>-1006</c:v>
                </c:pt>
                <c:pt idx="1">
                  <c:v>-1321</c:v>
                </c:pt>
                <c:pt idx="2">
                  <c:v>-631</c:v>
                </c:pt>
                <c:pt idx="3">
                  <c:v>-78</c:v>
                </c:pt>
                <c:pt idx="4">
                  <c:v>-969</c:v>
                </c:pt>
                <c:pt idx="5">
                  <c:v>-1484</c:v>
                </c:pt>
                <c:pt idx="6">
                  <c:v>-673</c:v>
                </c:pt>
                <c:pt idx="7">
                  <c:v>-209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AC-4814-8BB7-29F815843608}"/>
            </c:ext>
          </c:extLst>
        </c:ser>
        <c:ser>
          <c:idx val="1"/>
          <c:order val="4"/>
          <c:tx>
            <c:strRef>
              <c:f>Sheet1!$B$25</c:f>
              <c:strCache>
                <c:ptCount val="1"/>
                <c:pt idx="0">
                  <c:v>2005</c:v>
                </c:pt>
              </c:strCache>
            </c:strRef>
          </c:tx>
          <c:marker>
            <c:symbol val="none"/>
          </c:marker>
          <c:val>
            <c:numRef>
              <c:f>Sheet1!$D$25:$K$25</c:f>
              <c:numCache>
                <c:formatCode>General</c:formatCode>
                <c:ptCount val="8"/>
                <c:pt idx="0">
                  <c:v>-1190</c:v>
                </c:pt>
                <c:pt idx="1">
                  <c:v>-1762</c:v>
                </c:pt>
                <c:pt idx="2">
                  <c:v>-515</c:v>
                </c:pt>
                <c:pt idx="3">
                  <c:v>391</c:v>
                </c:pt>
                <c:pt idx="4">
                  <c:v>-1154</c:v>
                </c:pt>
                <c:pt idx="5">
                  <c:v>-2100</c:v>
                </c:pt>
                <c:pt idx="6">
                  <c:v>-523</c:v>
                </c:pt>
                <c:pt idx="7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AC-4814-8BB7-29F815843608}"/>
            </c:ext>
          </c:extLst>
        </c:ser>
        <c:ser>
          <c:idx val="3"/>
          <c:order val="5"/>
          <c:tx>
            <c:strRef>
              <c:f>Sheet1!$B$26</c:f>
              <c:strCache>
                <c:ptCount val="1"/>
                <c:pt idx="0">
                  <c:v>2105</c:v>
                </c:pt>
              </c:strCache>
            </c:strRef>
          </c:tx>
          <c:marker>
            <c:symbol val="none"/>
          </c:marker>
          <c:val>
            <c:numRef>
              <c:f>Sheet1!$D$26:$K$26</c:f>
              <c:numCache>
                <c:formatCode>General</c:formatCode>
                <c:ptCount val="8"/>
                <c:pt idx="0">
                  <c:v>-1913</c:v>
                </c:pt>
                <c:pt idx="1">
                  <c:v>-3560</c:v>
                </c:pt>
                <c:pt idx="2">
                  <c:v>175</c:v>
                </c:pt>
                <c:pt idx="3">
                  <c:v>2750</c:v>
                </c:pt>
                <c:pt idx="4">
                  <c:v>-1975</c:v>
                </c:pt>
                <c:pt idx="5">
                  <c:v>-4630</c:v>
                </c:pt>
                <c:pt idx="6">
                  <c:v>521</c:v>
                </c:pt>
                <c:pt idx="7">
                  <c:v>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AC-4814-8BB7-29F815843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953280"/>
        <c:axId val="117955200"/>
      </c:radarChart>
      <c:catAx>
        <c:axId val="11795328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17955200"/>
        <c:crosses val="autoZero"/>
        <c:auto val="1"/>
        <c:lblAlgn val="ctr"/>
        <c:lblOffset val="100"/>
        <c:noMultiLvlLbl val="0"/>
      </c:catAx>
      <c:valAx>
        <c:axId val="117955200"/>
        <c:scaling>
          <c:orientation val="minMax"/>
          <c:max val="1000"/>
          <c:min val="-34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crossAx val="117953280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155311531404925E-2"/>
          <c:y val="3.1227790656290329E-2"/>
          <c:w val="0.6407435503488893"/>
          <c:h val="0.937544418687419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Sheet1!$D$46</c:f>
              <c:strCache>
                <c:ptCount val="1"/>
                <c:pt idx="0">
                  <c:v>1/Bending Strain           0 deg.</c:v>
                </c:pt>
              </c:strCache>
            </c:strRef>
          </c:tx>
          <c:trendline>
            <c:trendlineType val="linear"/>
            <c:forward val="2"/>
            <c:dispRSqr val="0"/>
            <c:dispEq val="0"/>
          </c:trendline>
          <c:trendline>
            <c:trendlineType val="linear"/>
            <c:dispRSqr val="0"/>
            <c:dispEq val="0"/>
          </c:trendline>
          <c:cat>
            <c:numRef>
              <c:f>Sheet1!$B$61:$B$67</c:f>
              <c:numCache>
                <c:formatCode>General</c:formatCode>
                <c:ptCount val="7"/>
                <c:pt idx="0">
                  <c:v>1705</c:v>
                </c:pt>
                <c:pt idx="1">
                  <c:v>1805</c:v>
                </c:pt>
                <c:pt idx="2">
                  <c:v>1910</c:v>
                </c:pt>
                <c:pt idx="3">
                  <c:v>2105</c:v>
                </c:pt>
                <c:pt idx="4">
                  <c:v>2200</c:v>
                </c:pt>
                <c:pt idx="5">
                  <c:v>2300</c:v>
                </c:pt>
                <c:pt idx="6">
                  <c:v>2400</c:v>
                </c:pt>
              </c:numCache>
            </c:numRef>
          </c:cat>
          <c:val>
            <c:numRef>
              <c:f>Sheet1!$D$61:$D$67</c:f>
              <c:numCache>
                <c:formatCode>0.00000</c:formatCode>
                <c:ptCount val="7"/>
                <c:pt idx="0">
                  <c:v>-9.673518742442563E-3</c:v>
                </c:pt>
                <c:pt idx="1">
                  <c:v>-7.0546737213403876E-3</c:v>
                </c:pt>
                <c:pt idx="2">
                  <c:v>-4.7704233750745376E-3</c:v>
                </c:pt>
                <c:pt idx="3">
                  <c:v>-2.7444253859348197E-3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2-4A60-B5FF-E2FEF283E54E}"/>
            </c:ext>
          </c:extLst>
        </c:ser>
        <c:ser>
          <c:idx val="2"/>
          <c:order val="1"/>
          <c:tx>
            <c:strRef>
              <c:f>Sheet1!$F$46</c:f>
              <c:strCache>
                <c:ptCount val="1"/>
                <c:pt idx="0">
                  <c:v>1/Bending Strain         90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Sheet1!$B$61:$B$67</c:f>
              <c:numCache>
                <c:formatCode>General</c:formatCode>
                <c:ptCount val="7"/>
                <c:pt idx="0">
                  <c:v>1705</c:v>
                </c:pt>
                <c:pt idx="1">
                  <c:v>1805</c:v>
                </c:pt>
                <c:pt idx="2">
                  <c:v>1910</c:v>
                </c:pt>
                <c:pt idx="3">
                  <c:v>2105</c:v>
                </c:pt>
                <c:pt idx="4">
                  <c:v>2200</c:v>
                </c:pt>
                <c:pt idx="5">
                  <c:v>2300</c:v>
                </c:pt>
                <c:pt idx="6">
                  <c:v>2400</c:v>
                </c:pt>
              </c:numCache>
            </c:numRef>
          </c:cat>
          <c:val>
            <c:numRef>
              <c:f>Sheet1!$F$61:$F$67</c:f>
              <c:numCache>
                <c:formatCode>0.00000</c:formatCode>
                <c:ptCount val="7"/>
                <c:pt idx="0">
                  <c:v>1.3223140495867768E-2</c:v>
                </c:pt>
                <c:pt idx="1">
                  <c:v>9.2378752886836026E-3</c:v>
                </c:pt>
                <c:pt idx="2">
                  <c:v>6.0468631897203327E-3</c:v>
                </c:pt>
                <c:pt idx="3">
                  <c:v>3.2193158953722333E-3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2-4A60-B5FF-E2FEF283E54E}"/>
            </c:ext>
          </c:extLst>
        </c:ser>
        <c:ser>
          <c:idx val="4"/>
          <c:order val="2"/>
          <c:tx>
            <c:strRef>
              <c:f>Sheet1!$H$46</c:f>
              <c:strCache>
                <c:ptCount val="1"/>
                <c:pt idx="0">
                  <c:v>1/Bending Strain         180 deg.</c:v>
                </c:pt>
              </c:strCache>
            </c:strRef>
          </c:tx>
          <c:trendline>
            <c:trendlineType val="linear"/>
            <c:forward val="2"/>
            <c:dispRSqr val="0"/>
            <c:dispEq val="0"/>
          </c:trendline>
          <c:cat>
            <c:numRef>
              <c:f>Sheet1!$B$61:$B$67</c:f>
              <c:numCache>
                <c:formatCode>General</c:formatCode>
                <c:ptCount val="7"/>
                <c:pt idx="0">
                  <c:v>1705</c:v>
                </c:pt>
                <c:pt idx="1">
                  <c:v>1805</c:v>
                </c:pt>
                <c:pt idx="2">
                  <c:v>1910</c:v>
                </c:pt>
                <c:pt idx="3">
                  <c:v>2105</c:v>
                </c:pt>
                <c:pt idx="4">
                  <c:v>2200</c:v>
                </c:pt>
                <c:pt idx="5">
                  <c:v>2300</c:v>
                </c:pt>
                <c:pt idx="6">
                  <c:v>2400</c:v>
                </c:pt>
              </c:numCache>
            </c:numRef>
          </c:cat>
          <c:val>
            <c:numRef>
              <c:f>Sheet1!$H$61:$H$67</c:f>
              <c:numCache>
                <c:formatCode>0.00000</c:formatCode>
                <c:ptCount val="7"/>
                <c:pt idx="0">
                  <c:v>-1.4842300556586271E-2</c:v>
                </c:pt>
                <c:pt idx="1">
                  <c:v>-9.4562647754137114E-3</c:v>
                </c:pt>
                <c:pt idx="2">
                  <c:v>-5.7929036929761039E-3</c:v>
                </c:pt>
                <c:pt idx="3">
                  <c:v>-3.0452988199467074E-3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62-4A60-B5FF-E2FEF283E54E}"/>
            </c:ext>
          </c:extLst>
        </c:ser>
        <c:ser>
          <c:idx val="5"/>
          <c:order val="3"/>
          <c:tx>
            <c:strRef>
              <c:f>Sheet1!$I$46</c:f>
              <c:strCache>
                <c:ptCount val="1"/>
                <c:pt idx="0">
                  <c:v>1/Bending Strain         225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Sheet1!$B$61:$B$67</c:f>
              <c:numCache>
                <c:formatCode>General</c:formatCode>
                <c:ptCount val="7"/>
                <c:pt idx="0">
                  <c:v>1705</c:v>
                </c:pt>
                <c:pt idx="1">
                  <c:v>1805</c:v>
                </c:pt>
                <c:pt idx="2">
                  <c:v>1910</c:v>
                </c:pt>
                <c:pt idx="3">
                  <c:v>2105</c:v>
                </c:pt>
                <c:pt idx="4">
                  <c:v>2200</c:v>
                </c:pt>
                <c:pt idx="5">
                  <c:v>2300</c:v>
                </c:pt>
                <c:pt idx="6">
                  <c:v>2400</c:v>
                </c:pt>
              </c:numCache>
            </c:numRef>
          </c:cat>
          <c:val>
            <c:numRef>
              <c:f>Sheet1!$I$61:$I$67</c:f>
              <c:numCache>
                <c:formatCode>0.00000</c:formatCode>
                <c:ptCount val="7"/>
                <c:pt idx="0">
                  <c:v>-2.9038112522686023E-3</c:v>
                </c:pt>
                <c:pt idx="1">
                  <c:v>-2.097535395909806E-3</c:v>
                </c:pt>
                <c:pt idx="2">
                  <c:v>-1.4542810398109434E-3</c:v>
                </c:pt>
                <c:pt idx="3">
                  <c:v>-7.8469838155958808E-4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62-4A60-B5FF-E2FEF283E54E}"/>
            </c:ext>
          </c:extLst>
        </c:ser>
        <c:ser>
          <c:idx val="6"/>
          <c:order val="4"/>
          <c:tx>
            <c:strRef>
              <c:f>Sheet1!$J$46</c:f>
              <c:strCache>
                <c:ptCount val="1"/>
                <c:pt idx="0">
                  <c:v>1/Bending Strain         270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Sheet1!$B$61:$B$67</c:f>
              <c:numCache>
                <c:formatCode>General</c:formatCode>
                <c:ptCount val="7"/>
                <c:pt idx="0">
                  <c:v>1705</c:v>
                </c:pt>
                <c:pt idx="1">
                  <c:v>1805</c:v>
                </c:pt>
                <c:pt idx="2">
                  <c:v>1910</c:v>
                </c:pt>
                <c:pt idx="3">
                  <c:v>2105</c:v>
                </c:pt>
                <c:pt idx="4">
                  <c:v>2200</c:v>
                </c:pt>
                <c:pt idx="5">
                  <c:v>2300</c:v>
                </c:pt>
                <c:pt idx="6">
                  <c:v>2400</c:v>
                </c:pt>
              </c:numCache>
            </c:numRef>
          </c:cat>
          <c:val>
            <c:numRef>
              <c:f>Sheet1!$J$61:$J$67</c:f>
              <c:numCache>
                <c:formatCode>0.00000</c:formatCode>
                <c:ptCount val="7"/>
                <c:pt idx="0">
                  <c:v>4.4198895027624308E-2</c:v>
                </c:pt>
                <c:pt idx="1">
                  <c:v>1.7777777777777778E-2</c:v>
                </c:pt>
                <c:pt idx="2">
                  <c:v>8.1053698074974676E-3</c:v>
                </c:pt>
                <c:pt idx="3">
                  <c:v>3.3044196612969849E-3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62-4A60-B5FF-E2FEF283E54E}"/>
            </c:ext>
          </c:extLst>
        </c:ser>
        <c:ser>
          <c:idx val="7"/>
          <c:order val="5"/>
          <c:tx>
            <c:strRef>
              <c:f>Sheet1!$K$46</c:f>
              <c:strCache>
                <c:ptCount val="1"/>
                <c:pt idx="0">
                  <c:v>1/Bending Strain         315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Sheet1!$B$61:$B$67</c:f>
              <c:numCache>
                <c:formatCode>General</c:formatCode>
                <c:ptCount val="7"/>
                <c:pt idx="0">
                  <c:v>1705</c:v>
                </c:pt>
                <c:pt idx="1">
                  <c:v>1805</c:v>
                </c:pt>
                <c:pt idx="2">
                  <c:v>1910</c:v>
                </c:pt>
                <c:pt idx="3">
                  <c:v>2105</c:v>
                </c:pt>
                <c:pt idx="4">
                  <c:v>2200</c:v>
                </c:pt>
                <c:pt idx="5">
                  <c:v>2300</c:v>
                </c:pt>
                <c:pt idx="6">
                  <c:v>2400</c:v>
                </c:pt>
              </c:numCache>
            </c:numRef>
          </c:cat>
          <c:val>
            <c:numRef>
              <c:f>Sheet1!$K$61:$K$67</c:f>
              <c:numCache>
                <c:formatCode>0.00000</c:formatCode>
                <c:ptCount val="7"/>
                <c:pt idx="0">
                  <c:v>3.589053387169134E-3</c:v>
                </c:pt>
                <c:pt idx="1">
                  <c:v>2.523659305993691E-3</c:v>
                </c:pt>
                <c:pt idx="2">
                  <c:v>1.7024898914662695E-3</c:v>
                </c:pt>
                <c:pt idx="3">
                  <c:v>9.3142391430899984E-4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62-4A60-B5FF-E2FEF283E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318848"/>
        <c:axId val="126361984"/>
      </c:lineChart>
      <c:catAx>
        <c:axId val="126318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HYDROSTATIC PRESSURE</a:t>
                </a:r>
              </a:p>
            </c:rich>
          </c:tx>
          <c:layout>
            <c:manualLayout>
              <c:xMode val="edge"/>
              <c:yMode val="edge"/>
              <c:x val="0.34927550194734991"/>
              <c:y val="0.892833380704416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26361984"/>
        <c:crosses val="autoZero"/>
        <c:auto val="1"/>
        <c:lblAlgn val="ctr"/>
        <c:lblOffset val="100"/>
        <c:noMultiLvlLbl val="0"/>
      </c:catAx>
      <c:valAx>
        <c:axId val="126361984"/>
        <c:scaling>
          <c:orientation val="minMax"/>
          <c:max val="1.0000000000000002E-2"/>
          <c:min val="-1.0000000000000002E-2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1.4887091095320402E-2"/>
              <c:y val="0.24681915527243478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126318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009090327123741"/>
          <c:y val="0.34548418634575195"/>
          <c:w val="0.20904025086039621"/>
          <c:h val="0.313363948402396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431469</xdr:colOff>
      <xdr:row>2</xdr:row>
      <xdr:rowOff>161474</xdr:rowOff>
    </xdr:from>
    <xdr:to>
      <xdr:col>32</xdr:col>
      <xdr:colOff>363854</xdr:colOff>
      <xdr:row>41</xdr:row>
      <xdr:rowOff>134620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580293</xdr:colOff>
      <xdr:row>45</xdr:row>
      <xdr:rowOff>180338</xdr:rowOff>
    </xdr:from>
    <xdr:to>
      <xdr:col>32</xdr:col>
      <xdr:colOff>381001</xdr:colOff>
      <xdr:row>80</xdr:row>
      <xdr:rowOff>30480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223520</xdr:colOff>
      <xdr:row>2</xdr:row>
      <xdr:rowOff>142240</xdr:rowOff>
    </xdr:from>
    <xdr:to>
      <xdr:col>47</xdr:col>
      <xdr:colOff>421640</xdr:colOff>
      <xdr:row>41</xdr:row>
      <xdr:rowOff>137160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124460</xdr:colOff>
      <xdr:row>45</xdr:row>
      <xdr:rowOff>193040</xdr:rowOff>
    </xdr:from>
    <xdr:to>
      <xdr:col>47</xdr:col>
      <xdr:colOff>439420</xdr:colOff>
      <xdr:row>80</xdr:row>
      <xdr:rowOff>10160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572193</xdr:colOff>
      <xdr:row>83</xdr:row>
      <xdr:rowOff>166255</xdr:rowOff>
    </xdr:from>
    <xdr:to>
      <xdr:col>32</xdr:col>
      <xdr:colOff>381000</xdr:colOff>
      <xdr:row>114</xdr:row>
      <xdr:rowOff>167640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tabSelected="1" view="pageBreakPreview" zoomScale="50" zoomScaleNormal="60" zoomScaleSheetLayoutView="50" workbookViewId="0">
      <selection activeCell="AY44" sqref="AY44"/>
    </sheetView>
  </sheetViews>
  <sheetFormatPr defaultRowHeight="15" x14ac:dyDescent="0.25"/>
  <cols>
    <col min="2" max="2" width="10.42578125" customWidth="1"/>
    <col min="4" max="4" width="12" customWidth="1"/>
    <col min="5" max="6" width="12.140625" customWidth="1"/>
    <col min="7" max="7" width="11.5703125" customWidth="1"/>
    <col min="8" max="9" width="12.28515625" customWidth="1"/>
    <col min="10" max="10" width="11.7109375" customWidth="1"/>
    <col min="11" max="11" width="13.28515625" customWidth="1"/>
    <col min="12" max="12" width="3.28515625" customWidth="1"/>
    <col min="13" max="13" width="11.85546875" customWidth="1"/>
  </cols>
  <sheetData>
    <row r="1" spans="1:15" x14ac:dyDescent="0.25">
      <c r="A1" t="s">
        <v>28</v>
      </c>
    </row>
    <row r="4" spans="1:15" ht="66" customHeight="1" x14ac:dyDescent="0.25">
      <c r="A4" t="s">
        <v>0</v>
      </c>
      <c r="B4" s="1" t="s">
        <v>5</v>
      </c>
      <c r="D4" s="1" t="s">
        <v>32</v>
      </c>
      <c r="E4" s="1" t="s">
        <v>31</v>
      </c>
      <c r="F4" s="1" t="s">
        <v>30</v>
      </c>
      <c r="G4" s="1" t="s">
        <v>15</v>
      </c>
      <c r="H4" s="1" t="s">
        <v>2</v>
      </c>
      <c r="I4" s="1" t="s">
        <v>3</v>
      </c>
      <c r="J4" s="1" t="s">
        <v>4</v>
      </c>
      <c r="K4" s="1" t="s">
        <v>29</v>
      </c>
      <c r="L4" s="1"/>
      <c r="M4" s="1" t="s">
        <v>1</v>
      </c>
      <c r="N4" s="1"/>
      <c r="O4" s="1" t="s">
        <v>19</v>
      </c>
    </row>
    <row r="5" spans="1:15" x14ac:dyDescent="0.25">
      <c r="B5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M5" s="5">
        <f>SUM(D5:K5)/8</f>
        <v>0</v>
      </c>
      <c r="O5">
        <v>0</v>
      </c>
    </row>
    <row r="6" spans="1:15" x14ac:dyDescent="0.25">
      <c r="B6">
        <v>100</v>
      </c>
      <c r="D6" s="6"/>
      <c r="E6" s="6"/>
      <c r="F6" s="6"/>
      <c r="G6" s="6"/>
      <c r="H6" s="6"/>
      <c r="I6" s="6"/>
      <c r="J6" s="6"/>
      <c r="K6" s="6"/>
      <c r="M6" s="5"/>
    </row>
    <row r="7" spans="1:15" x14ac:dyDescent="0.25">
      <c r="B7">
        <v>200</v>
      </c>
      <c r="D7" s="6"/>
      <c r="E7" s="6"/>
      <c r="F7" s="6"/>
      <c r="G7" s="6"/>
      <c r="H7" s="6"/>
      <c r="I7" s="6"/>
      <c r="J7" s="6"/>
      <c r="K7" s="6"/>
      <c r="M7" s="5"/>
    </row>
    <row r="8" spans="1:15" x14ac:dyDescent="0.25">
      <c r="A8">
        <v>1</v>
      </c>
      <c r="B8">
        <v>310</v>
      </c>
      <c r="D8" s="6">
        <v>-119</v>
      </c>
      <c r="E8" s="6">
        <v>-140</v>
      </c>
      <c r="F8" s="6">
        <v>-158</v>
      </c>
      <c r="G8" s="6">
        <v>-125</v>
      </c>
      <c r="H8" s="6">
        <v>-114</v>
      </c>
      <c r="I8" s="6">
        <v>-141</v>
      </c>
      <c r="J8" s="6">
        <v>-168</v>
      </c>
      <c r="K8" s="6">
        <v>-135</v>
      </c>
      <c r="M8" s="5">
        <f t="shared" ref="M8:M26" si="0">SUM(D8:K8)/8</f>
        <v>-137.5</v>
      </c>
      <c r="O8">
        <v>-120.4</v>
      </c>
    </row>
    <row r="9" spans="1:15" x14ac:dyDescent="0.25">
      <c r="B9">
        <v>400</v>
      </c>
      <c r="D9" s="6"/>
      <c r="E9" s="6"/>
      <c r="F9" s="6"/>
      <c r="G9" s="6"/>
      <c r="H9" s="6"/>
      <c r="I9" s="6"/>
      <c r="J9" s="6"/>
      <c r="K9" s="6"/>
      <c r="M9" s="5"/>
    </row>
    <row r="10" spans="1:15" x14ac:dyDescent="0.25">
      <c r="B10">
        <v>500</v>
      </c>
      <c r="D10" s="6"/>
      <c r="E10" s="6"/>
      <c r="F10" s="6"/>
      <c r="G10" s="6"/>
      <c r="H10" s="6"/>
      <c r="I10" s="6"/>
      <c r="J10" s="6"/>
      <c r="K10" s="6"/>
      <c r="M10" s="5"/>
    </row>
    <row r="11" spans="1:15" x14ac:dyDescent="0.25">
      <c r="A11">
        <v>2</v>
      </c>
      <c r="B11">
        <v>600</v>
      </c>
      <c r="D11" s="6">
        <v>-251</v>
      </c>
      <c r="E11" s="6">
        <v>-283</v>
      </c>
      <c r="F11" s="6">
        <v>-303</v>
      </c>
      <c r="G11" s="6">
        <v>-245</v>
      </c>
      <c r="H11" s="6">
        <v>-240</v>
      </c>
      <c r="I11" s="6">
        <v>-288</v>
      </c>
      <c r="J11" s="6">
        <v>-324</v>
      </c>
      <c r="K11" s="6">
        <v>-266</v>
      </c>
      <c r="M11" s="5">
        <f t="shared" si="0"/>
        <v>-275</v>
      </c>
      <c r="O11">
        <v>-246.1</v>
      </c>
    </row>
    <row r="12" spans="1:15" x14ac:dyDescent="0.25">
      <c r="B12">
        <v>700</v>
      </c>
      <c r="D12" s="6"/>
      <c r="E12" s="6"/>
      <c r="F12" s="6"/>
      <c r="G12" s="6"/>
      <c r="H12" s="6"/>
      <c r="I12" s="6"/>
      <c r="J12" s="6"/>
      <c r="K12" s="6"/>
      <c r="M12" s="5"/>
    </row>
    <row r="13" spans="1:15" x14ac:dyDescent="0.25">
      <c r="B13">
        <v>800</v>
      </c>
      <c r="D13" s="6"/>
      <c r="E13" s="6"/>
      <c r="F13" s="6"/>
      <c r="G13" s="6"/>
      <c r="H13" s="6"/>
      <c r="I13" s="6"/>
      <c r="J13" s="6"/>
      <c r="K13" s="6"/>
      <c r="M13" s="5"/>
    </row>
    <row r="14" spans="1:15" x14ac:dyDescent="0.25">
      <c r="A14">
        <v>3</v>
      </c>
      <c r="B14">
        <v>910</v>
      </c>
      <c r="D14" s="6">
        <v>-395</v>
      </c>
      <c r="E14" s="6">
        <v>-424</v>
      </c>
      <c r="F14" s="6">
        <v>-428</v>
      </c>
      <c r="G14" s="6">
        <v>-355</v>
      </c>
      <c r="H14" s="6">
        <v>-376</v>
      </c>
      <c r="I14" s="6">
        <v>-438</v>
      </c>
      <c r="J14" s="6">
        <v>-459</v>
      </c>
      <c r="K14" s="6">
        <v>-388</v>
      </c>
      <c r="M14" s="5">
        <f t="shared" si="0"/>
        <v>-407.875</v>
      </c>
      <c r="O14">
        <v>-366.8</v>
      </c>
    </row>
    <row r="15" spans="1:15" x14ac:dyDescent="0.25">
      <c r="B15">
        <v>1000</v>
      </c>
      <c r="D15" s="6"/>
      <c r="E15" s="6"/>
      <c r="F15" s="6"/>
      <c r="G15" s="6"/>
      <c r="H15" s="6"/>
      <c r="I15" s="6"/>
      <c r="J15" s="6"/>
      <c r="K15" s="6"/>
      <c r="M15" s="5"/>
    </row>
    <row r="16" spans="1:15" x14ac:dyDescent="0.25">
      <c r="B16">
        <v>1100</v>
      </c>
      <c r="D16" s="6"/>
      <c r="E16" s="6"/>
      <c r="F16" s="6"/>
      <c r="G16" s="6"/>
      <c r="H16" s="6"/>
      <c r="I16" s="6"/>
      <c r="J16" s="6"/>
      <c r="K16" s="6"/>
      <c r="M16" s="5"/>
    </row>
    <row r="17" spans="1:15" x14ac:dyDescent="0.25">
      <c r="A17">
        <v>4</v>
      </c>
      <c r="B17">
        <v>1215</v>
      </c>
      <c r="D17" s="6">
        <v>-550</v>
      </c>
      <c r="E17" s="6">
        <v>-579</v>
      </c>
      <c r="F17" s="6">
        <v>-541</v>
      </c>
      <c r="G17" s="6">
        <v>-444</v>
      </c>
      <c r="H17" s="6">
        <v>-525</v>
      </c>
      <c r="I17" s="6">
        <v>-607</v>
      </c>
      <c r="J17" s="6">
        <v>-581</v>
      </c>
      <c r="K17" s="6">
        <v>-493</v>
      </c>
      <c r="M17" s="5">
        <f t="shared" si="0"/>
        <v>-540</v>
      </c>
      <c r="O17">
        <v>-489.4</v>
      </c>
    </row>
    <row r="18" spans="1:15" x14ac:dyDescent="0.25">
      <c r="A18">
        <v>5</v>
      </c>
      <c r="B18">
        <v>1300</v>
      </c>
      <c r="D18" s="6">
        <v>-602</v>
      </c>
      <c r="E18" s="6">
        <v>-636</v>
      </c>
      <c r="F18" s="6">
        <v>-570</v>
      </c>
      <c r="G18" s="6">
        <v>-457</v>
      </c>
      <c r="H18" s="6">
        <v>-573</v>
      </c>
      <c r="I18" s="6">
        <v>-670</v>
      </c>
      <c r="J18" s="6">
        <v>-613</v>
      </c>
      <c r="K18" s="6">
        <v>-513</v>
      </c>
      <c r="M18" s="5">
        <f t="shared" si="0"/>
        <v>-579.25</v>
      </c>
    </row>
    <row r="19" spans="1:15" x14ac:dyDescent="0.25">
      <c r="A19">
        <v>6</v>
      </c>
      <c r="B19">
        <v>1400</v>
      </c>
      <c r="D19" s="6">
        <v>-655</v>
      </c>
      <c r="E19" s="6">
        <v>-706</v>
      </c>
      <c r="F19" s="6">
        <v>-602</v>
      </c>
      <c r="G19" s="6">
        <v>-457</v>
      </c>
      <c r="H19" s="6">
        <v>-617</v>
      </c>
      <c r="I19" s="6">
        <v>-746</v>
      </c>
      <c r="J19" s="6">
        <v>-641</v>
      </c>
      <c r="K19" s="6">
        <v>-516</v>
      </c>
      <c r="M19" s="5">
        <f t="shared" si="0"/>
        <v>-617.5</v>
      </c>
      <c r="O19">
        <v>-565.20000000000005</v>
      </c>
    </row>
    <row r="20" spans="1:15" x14ac:dyDescent="0.25">
      <c r="A20">
        <v>7</v>
      </c>
      <c r="B20">
        <v>1500</v>
      </c>
      <c r="D20" s="6">
        <v>-704</v>
      </c>
      <c r="E20" s="6">
        <v>-768</v>
      </c>
      <c r="F20" s="6">
        <v>-627</v>
      </c>
      <c r="G20" s="6">
        <v>-454</v>
      </c>
      <c r="H20" s="6">
        <v>-665</v>
      </c>
      <c r="I20" s="6">
        <v>-825</v>
      </c>
      <c r="J20" s="6">
        <v>-683</v>
      </c>
      <c r="K20" s="6">
        <v>-528</v>
      </c>
      <c r="M20" s="5">
        <f t="shared" si="0"/>
        <v>-656.75</v>
      </c>
    </row>
    <row r="21" spans="1:15" x14ac:dyDescent="0.25">
      <c r="A21">
        <v>8</v>
      </c>
      <c r="B21">
        <v>1610</v>
      </c>
      <c r="D21" s="6">
        <v>-763</v>
      </c>
      <c r="E21" s="6">
        <v>-854</v>
      </c>
      <c r="F21" s="6">
        <v>-654</v>
      </c>
      <c r="G21" s="6">
        <v>-432</v>
      </c>
      <c r="H21" s="6">
        <v>-732</v>
      </c>
      <c r="I21" s="6">
        <v>-933</v>
      </c>
      <c r="J21" s="6">
        <v>-706</v>
      </c>
      <c r="K21" s="6">
        <v>-511</v>
      </c>
      <c r="M21" s="5">
        <f t="shared" si="0"/>
        <v>-698.125</v>
      </c>
      <c r="N21" s="5"/>
      <c r="O21" s="5">
        <v>-646</v>
      </c>
    </row>
    <row r="22" spans="1:15" x14ac:dyDescent="0.25">
      <c r="A22">
        <v>9</v>
      </c>
      <c r="B22">
        <v>1705</v>
      </c>
      <c r="D22" s="6">
        <v>-823</v>
      </c>
      <c r="E22" s="6">
        <v>-964</v>
      </c>
      <c r="F22" s="6">
        <v>-644</v>
      </c>
      <c r="G22" s="6">
        <v>-337</v>
      </c>
      <c r="H22" s="6">
        <v>-787</v>
      </c>
      <c r="I22" s="6">
        <v>-1064</v>
      </c>
      <c r="J22" s="6">
        <v>-697</v>
      </c>
      <c r="K22" s="6">
        <v>-441</v>
      </c>
      <c r="M22" s="5">
        <f t="shared" si="0"/>
        <v>-719.625</v>
      </c>
    </row>
    <row r="23" spans="1:15" x14ac:dyDescent="0.25">
      <c r="A23">
        <v>10</v>
      </c>
      <c r="B23">
        <v>1805</v>
      </c>
      <c r="D23" s="6">
        <v>-908</v>
      </c>
      <c r="E23" s="6">
        <v>-1115</v>
      </c>
      <c r="F23" s="6">
        <v>-658</v>
      </c>
      <c r="G23" s="6">
        <v>-254</v>
      </c>
      <c r="H23" s="6">
        <v>-872</v>
      </c>
      <c r="I23" s="6">
        <v>-1243</v>
      </c>
      <c r="J23" s="6">
        <v>-710</v>
      </c>
      <c r="K23" s="6">
        <v>-370</v>
      </c>
      <c r="M23" s="5">
        <f t="shared" si="0"/>
        <v>-766.25</v>
      </c>
      <c r="O23">
        <v>-726.7</v>
      </c>
    </row>
    <row r="24" spans="1:15" x14ac:dyDescent="0.25">
      <c r="A24">
        <v>11</v>
      </c>
      <c r="B24">
        <v>1910</v>
      </c>
      <c r="D24" s="6">
        <v>-1006</v>
      </c>
      <c r="E24" s="6">
        <v>-1321</v>
      </c>
      <c r="F24" s="6">
        <v>-631</v>
      </c>
      <c r="G24" s="6">
        <v>-78</v>
      </c>
      <c r="H24" s="6">
        <v>-969</v>
      </c>
      <c r="I24" s="6">
        <v>-1484</v>
      </c>
      <c r="J24" s="6">
        <v>-673</v>
      </c>
      <c r="K24" s="6">
        <v>-209</v>
      </c>
      <c r="M24" s="5">
        <f t="shared" si="0"/>
        <v>-796.375</v>
      </c>
      <c r="O24">
        <v>-774.4</v>
      </c>
    </row>
    <row r="25" spans="1:15" x14ac:dyDescent="0.25">
      <c r="A25">
        <v>12</v>
      </c>
      <c r="B25">
        <v>2005</v>
      </c>
      <c r="D25" s="6">
        <v>-1190</v>
      </c>
      <c r="E25" s="6">
        <v>-1762</v>
      </c>
      <c r="F25" s="6">
        <v>-515</v>
      </c>
      <c r="G25" s="6">
        <v>391</v>
      </c>
      <c r="H25" s="6">
        <v>-1154</v>
      </c>
      <c r="I25" s="6">
        <v>-2100</v>
      </c>
      <c r="J25" s="6">
        <v>-523</v>
      </c>
      <c r="K25" s="6">
        <v>248</v>
      </c>
      <c r="M25" s="5">
        <f t="shared" si="0"/>
        <v>-825.625</v>
      </c>
      <c r="N25" s="4"/>
    </row>
    <row r="26" spans="1:15" x14ac:dyDescent="0.25">
      <c r="A26">
        <v>13</v>
      </c>
      <c r="B26">
        <v>2105</v>
      </c>
      <c r="D26" s="6">
        <v>-1913</v>
      </c>
      <c r="E26" s="6">
        <v>-3560</v>
      </c>
      <c r="F26" s="6">
        <v>175</v>
      </c>
      <c r="G26" s="6">
        <v>2750</v>
      </c>
      <c r="H26" s="6">
        <v>-1975</v>
      </c>
      <c r="I26" s="6">
        <v>-4630</v>
      </c>
      <c r="J26" s="6">
        <v>521</v>
      </c>
      <c r="K26" s="6">
        <v>2900</v>
      </c>
      <c r="M26" s="5">
        <f t="shared" si="0"/>
        <v>-716.5</v>
      </c>
      <c r="N26" s="4"/>
    </row>
    <row r="27" spans="1:15" x14ac:dyDescent="0.25">
      <c r="A27">
        <v>14</v>
      </c>
      <c r="B27">
        <v>2200</v>
      </c>
      <c r="D27" s="6"/>
      <c r="E27" s="6"/>
      <c r="F27" s="6"/>
      <c r="G27" s="6"/>
      <c r="H27" s="6"/>
      <c r="I27" s="6"/>
      <c r="J27" s="6"/>
      <c r="K27" s="6"/>
      <c r="M27" s="5"/>
      <c r="N27" s="4"/>
    </row>
    <row r="28" spans="1:15" x14ac:dyDescent="0.25">
      <c r="A28">
        <v>15</v>
      </c>
      <c r="D28" s="6"/>
      <c r="E28" s="6" t="s">
        <v>33</v>
      </c>
      <c r="F28" s="6"/>
      <c r="G28" s="6"/>
      <c r="H28" s="6"/>
      <c r="I28" s="6"/>
      <c r="J28" s="6"/>
      <c r="K28" s="6"/>
      <c r="M28" s="5"/>
      <c r="N28" s="4"/>
    </row>
    <row r="29" spans="1:15" x14ac:dyDescent="0.25">
      <c r="A29">
        <v>16</v>
      </c>
      <c r="D29" s="6"/>
      <c r="E29" s="6"/>
      <c r="F29" s="6"/>
      <c r="G29" s="6"/>
      <c r="H29" s="6"/>
      <c r="I29" s="6"/>
      <c r="J29" s="6"/>
      <c r="K29" s="6"/>
      <c r="M29" s="5"/>
      <c r="N29" s="4"/>
    </row>
    <row r="30" spans="1:15" x14ac:dyDescent="0.25">
      <c r="A30">
        <v>17</v>
      </c>
      <c r="D30" s="6"/>
      <c r="E30" s="6"/>
      <c r="F30" s="6"/>
      <c r="G30" s="6"/>
      <c r="H30" s="6"/>
      <c r="I30" s="6"/>
      <c r="J30" s="6"/>
      <c r="K30" s="6"/>
      <c r="M30" s="5"/>
      <c r="N30" s="4"/>
    </row>
    <row r="31" spans="1:15" x14ac:dyDescent="0.25">
      <c r="A31">
        <v>18</v>
      </c>
      <c r="D31" s="9">
        <f>(-1/D24)*10000</f>
        <v>9.9403578528827019</v>
      </c>
      <c r="E31" s="9">
        <f>(-1/E24)*10000</f>
        <v>7.5700227100681303</v>
      </c>
      <c r="F31" s="9">
        <f>(-1/F24)*10000</f>
        <v>15.847860538827259</v>
      </c>
      <c r="G31" s="9">
        <f>(-1/G24)*10000</f>
        <v>128.2051282051282</v>
      </c>
      <c r="H31" s="9">
        <f>(-1/H24)*10000</f>
        <v>10.319917440660474</v>
      </c>
      <c r="I31" s="9">
        <f>(-1/I24)*10000</f>
        <v>6.7385444743935317</v>
      </c>
      <c r="J31" s="9">
        <f>(-1/J24)*10000</f>
        <v>14.858841010401187</v>
      </c>
      <c r="K31" s="9">
        <f>(-1/K24)*10000</f>
        <v>47.846889952153106</v>
      </c>
      <c r="M31" s="5"/>
      <c r="N31" s="4"/>
    </row>
    <row r="32" spans="1:15" x14ac:dyDescent="0.25">
      <c r="A32">
        <v>19</v>
      </c>
      <c r="M32" s="5"/>
      <c r="N32" s="4"/>
    </row>
    <row r="33" spans="1:14" x14ac:dyDescent="0.25">
      <c r="D33" s="6"/>
      <c r="E33" s="6"/>
      <c r="F33" s="6"/>
      <c r="G33" s="6"/>
      <c r="H33" s="6"/>
      <c r="I33" s="6"/>
      <c r="J33" s="6"/>
      <c r="K33" s="6"/>
      <c r="M33" s="5"/>
      <c r="N33" s="4"/>
    </row>
    <row r="34" spans="1:14" x14ac:dyDescent="0.25">
      <c r="A34" s="8" t="s">
        <v>16</v>
      </c>
      <c r="D34" s="6"/>
      <c r="E34" s="6"/>
      <c r="F34" s="6"/>
      <c r="G34" s="6"/>
      <c r="H34" s="6"/>
      <c r="I34" s="6"/>
      <c r="J34" s="6"/>
      <c r="K34" s="6"/>
      <c r="M34" t="s">
        <v>18</v>
      </c>
      <c r="N34" s="5" t="s">
        <v>17</v>
      </c>
    </row>
    <row r="35" spans="1:14" x14ac:dyDescent="0.25">
      <c r="B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M35" s="4">
        <f>SUM(D35:K35)</f>
        <v>0</v>
      </c>
      <c r="N35" s="4">
        <f t="shared" ref="N35:N40" si="1">SUM(D35:K35)/8</f>
        <v>0</v>
      </c>
    </row>
    <row r="36" spans="1:14" x14ac:dyDescent="0.25">
      <c r="B36">
        <v>310</v>
      </c>
      <c r="D36" s="4">
        <v>0</v>
      </c>
      <c r="E36" s="4">
        <f>-0.005</f>
        <v>-5.0000000000000001E-3</v>
      </c>
      <c r="F36" s="4">
        <v>-0.01</v>
      </c>
      <c r="G36">
        <v>-1E-3</v>
      </c>
      <c r="H36" s="4">
        <v>0</v>
      </c>
      <c r="I36">
        <v>-6.0000000000000001E-3</v>
      </c>
      <c r="J36">
        <v>-8.0000000000000002E-3</v>
      </c>
      <c r="K36">
        <v>-2E-3</v>
      </c>
      <c r="M36" s="4">
        <f t="shared" ref="M36:M40" si="2">SUM(D36:K36)</f>
        <v>-3.2000000000000001E-2</v>
      </c>
      <c r="N36" s="4">
        <f t="shared" si="1"/>
        <v>-4.0000000000000001E-3</v>
      </c>
    </row>
    <row r="37" spans="1:14" s="7" customFormat="1" x14ac:dyDescent="0.25">
      <c r="B37">
        <v>600</v>
      </c>
      <c r="C37"/>
      <c r="D37">
        <v>1E-3</v>
      </c>
      <c r="E37" s="4">
        <v>0</v>
      </c>
      <c r="F37">
        <v>-6.0000000000000001E-3</v>
      </c>
      <c r="G37" s="4">
        <v>0</v>
      </c>
      <c r="H37">
        <v>1E-3</v>
      </c>
      <c r="I37">
        <v>-4.0000000000000001E-3</v>
      </c>
      <c r="J37">
        <v>-4.0000000000000001E-3</v>
      </c>
      <c r="K37" s="4">
        <v>0</v>
      </c>
      <c r="L37"/>
      <c r="M37" s="4">
        <f t="shared" si="2"/>
        <v>-1.2E-2</v>
      </c>
      <c r="N37" s="4">
        <f t="shared" si="1"/>
        <v>-1.5E-3</v>
      </c>
    </row>
    <row r="38" spans="1:14" x14ac:dyDescent="0.25">
      <c r="B38">
        <v>910</v>
      </c>
      <c r="D38" s="4">
        <v>0</v>
      </c>
      <c r="E38">
        <v>3.0000000000000001E-3</v>
      </c>
      <c r="F38" s="4">
        <v>0</v>
      </c>
      <c r="G38">
        <v>1E-3</v>
      </c>
      <c r="H38" s="4">
        <v>0</v>
      </c>
      <c r="I38" s="4">
        <v>0</v>
      </c>
      <c r="J38">
        <v>1E-3</v>
      </c>
      <c r="K38">
        <v>1E-3</v>
      </c>
      <c r="M38" s="4">
        <f t="shared" si="2"/>
        <v>6.0000000000000001E-3</v>
      </c>
      <c r="N38" s="4">
        <f t="shared" si="1"/>
        <v>7.5000000000000002E-4</v>
      </c>
    </row>
    <row r="39" spans="1:14" x14ac:dyDescent="0.25">
      <c r="B39">
        <v>1215</v>
      </c>
      <c r="D39">
        <v>3.0000000000000001E-3</v>
      </c>
      <c r="E39">
        <v>3.0000000000000001E-3</v>
      </c>
      <c r="F39" s="4">
        <v>0</v>
      </c>
      <c r="G39">
        <v>5.0000000000000001E-3</v>
      </c>
      <c r="H39">
        <v>3.0000000000000001E-3</v>
      </c>
      <c r="I39" s="4">
        <v>0</v>
      </c>
      <c r="J39">
        <v>2E-3</v>
      </c>
      <c r="K39">
        <v>4.0000000000000001E-3</v>
      </c>
      <c r="M39" s="4">
        <f t="shared" si="2"/>
        <v>0.02</v>
      </c>
      <c r="N39" s="4">
        <f t="shared" si="1"/>
        <v>2.5000000000000001E-3</v>
      </c>
    </row>
    <row r="40" spans="1:14" x14ac:dyDescent="0.25">
      <c r="B40">
        <v>1300</v>
      </c>
      <c r="D40" s="4">
        <v>8.0000000000000002E-3</v>
      </c>
      <c r="E40">
        <v>8.9999999999999993E-3</v>
      </c>
      <c r="F40" s="4">
        <v>6.0000000000000001E-3</v>
      </c>
      <c r="G40">
        <v>1.0999999999999999E-2</v>
      </c>
      <c r="H40" s="4">
        <v>7.0000000000000001E-3</v>
      </c>
      <c r="I40">
        <v>2E-3</v>
      </c>
      <c r="J40" s="4">
        <v>7.0000000000000001E-3</v>
      </c>
      <c r="K40">
        <v>0.01</v>
      </c>
      <c r="M40" s="4">
        <f t="shared" si="2"/>
        <v>6.0000000000000005E-2</v>
      </c>
      <c r="N40" s="4">
        <f t="shared" si="1"/>
        <v>7.5000000000000006E-3</v>
      </c>
    </row>
    <row r="41" spans="1:14" x14ac:dyDescent="0.25">
      <c r="B41">
        <v>1400</v>
      </c>
      <c r="M41" s="4"/>
      <c r="N41" s="4"/>
    </row>
    <row r="42" spans="1:14" x14ac:dyDescent="0.25">
      <c r="B42">
        <v>1500</v>
      </c>
      <c r="M42" s="4"/>
      <c r="N42" s="4"/>
    </row>
    <row r="43" spans="1:14" x14ac:dyDescent="0.25">
      <c r="M43" s="4"/>
      <c r="N43" s="4"/>
    </row>
    <row r="44" spans="1:14" x14ac:dyDescent="0.25">
      <c r="M44" s="4"/>
      <c r="N44" s="4"/>
    </row>
    <row r="45" spans="1:14" x14ac:dyDescent="0.25">
      <c r="M45" s="5"/>
    </row>
    <row r="46" spans="1:14" ht="56.45" customHeight="1" x14ac:dyDescent="0.25">
      <c r="B46" s="1" t="s">
        <v>5</v>
      </c>
      <c r="D46" s="2" t="s">
        <v>14</v>
      </c>
      <c r="E46" s="2" t="s">
        <v>13</v>
      </c>
      <c r="F46" s="2" t="s">
        <v>7</v>
      </c>
      <c r="G46" s="2" t="s">
        <v>8</v>
      </c>
      <c r="H46" s="2" t="s">
        <v>9</v>
      </c>
      <c r="I46" s="2" t="s">
        <v>10</v>
      </c>
      <c r="J46" s="2" t="s">
        <v>11</v>
      </c>
      <c r="K46" s="2" t="s">
        <v>12</v>
      </c>
      <c r="L46" s="2"/>
      <c r="M46" s="2"/>
    </row>
    <row r="47" spans="1:14" x14ac:dyDescent="0.25">
      <c r="A47">
        <v>1</v>
      </c>
      <c r="B47">
        <f>B8</f>
        <v>310</v>
      </c>
      <c r="D47" s="3">
        <f t="shared" ref="D47:K47" si="3">1/(D8-$M8)</f>
        <v>5.4054054054054057E-2</v>
      </c>
      <c r="E47" s="3">
        <f t="shared" si="3"/>
        <v>-0.4</v>
      </c>
      <c r="F47" s="3">
        <f t="shared" si="3"/>
        <v>-4.878048780487805E-2</v>
      </c>
      <c r="G47" s="3">
        <f t="shared" si="3"/>
        <v>0.08</v>
      </c>
      <c r="H47" s="3">
        <f t="shared" si="3"/>
        <v>4.2553191489361701E-2</v>
      </c>
      <c r="I47" s="3">
        <f t="shared" si="3"/>
        <v>-0.2857142857142857</v>
      </c>
      <c r="J47" s="3">
        <f t="shared" si="3"/>
        <v>-3.2786885245901641E-2</v>
      </c>
      <c r="K47" s="3">
        <f t="shared" si="3"/>
        <v>0.4</v>
      </c>
    </row>
    <row r="48" spans="1:14" x14ac:dyDescent="0.25">
      <c r="B48">
        <v>400</v>
      </c>
      <c r="D48" s="3"/>
      <c r="E48" s="3"/>
      <c r="F48" s="3"/>
      <c r="G48" s="3"/>
      <c r="H48" s="3"/>
      <c r="I48" s="3"/>
      <c r="J48" s="3"/>
      <c r="K48" s="3"/>
    </row>
    <row r="49" spans="1:11" x14ac:dyDescent="0.25">
      <c r="B49">
        <v>500</v>
      </c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>
        <v>2</v>
      </c>
      <c r="B50">
        <f>B11</f>
        <v>600</v>
      </c>
      <c r="D50" s="3">
        <f t="shared" ref="D50:K50" si="4">1/(D11-$M11)</f>
        <v>4.1666666666666664E-2</v>
      </c>
      <c r="E50" s="3">
        <f t="shared" si="4"/>
        <v>-0.125</v>
      </c>
      <c r="F50" s="3">
        <f t="shared" si="4"/>
        <v>-3.5714285714285712E-2</v>
      </c>
      <c r="G50" s="3">
        <f t="shared" si="4"/>
        <v>3.3333333333333333E-2</v>
      </c>
      <c r="H50" s="3">
        <f t="shared" si="4"/>
        <v>2.8571428571428571E-2</v>
      </c>
      <c r="I50" s="3">
        <f t="shared" si="4"/>
        <v>-7.6923076923076927E-2</v>
      </c>
      <c r="J50" s="3">
        <f t="shared" si="4"/>
        <v>-2.0408163265306121E-2</v>
      </c>
      <c r="K50" s="3">
        <f t="shared" si="4"/>
        <v>0.1111111111111111</v>
      </c>
    </row>
    <row r="51" spans="1:11" x14ac:dyDescent="0.25">
      <c r="B51">
        <v>700</v>
      </c>
      <c r="D51" s="3"/>
      <c r="E51" s="3"/>
      <c r="F51" s="3"/>
      <c r="G51" s="3"/>
      <c r="H51" s="3"/>
      <c r="I51" s="3"/>
      <c r="J51" s="3"/>
      <c r="K51" s="3"/>
    </row>
    <row r="52" spans="1:11" x14ac:dyDescent="0.25">
      <c r="B52">
        <v>800</v>
      </c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>
        <v>3</v>
      </c>
      <c r="B53">
        <f>B14</f>
        <v>910</v>
      </c>
      <c r="D53" s="3">
        <f t="shared" ref="D53:K53" si="5">1/(D14-$M14)</f>
        <v>7.7669902912621352E-2</v>
      </c>
      <c r="E53" s="3">
        <f t="shared" si="5"/>
        <v>-6.2015503875968991E-2</v>
      </c>
      <c r="F53" s="3">
        <f t="shared" si="5"/>
        <v>-4.9689440993788817E-2</v>
      </c>
      <c r="G53" s="3">
        <f t="shared" si="5"/>
        <v>1.8912529550827423E-2</v>
      </c>
      <c r="H53" s="3">
        <f t="shared" si="5"/>
        <v>3.1372549019607843E-2</v>
      </c>
      <c r="I53" s="3">
        <f t="shared" si="5"/>
        <v>-3.3195020746887967E-2</v>
      </c>
      <c r="J53" s="3">
        <f t="shared" si="5"/>
        <v>-1.9559902200488997E-2</v>
      </c>
      <c r="K53" s="3">
        <f t="shared" si="5"/>
        <v>5.0314465408805034E-2</v>
      </c>
    </row>
    <row r="54" spans="1:11" x14ac:dyDescent="0.25">
      <c r="B54">
        <v>1000</v>
      </c>
      <c r="D54" s="3"/>
      <c r="E54" s="3"/>
      <c r="F54" s="3"/>
      <c r="G54" s="3"/>
      <c r="H54" s="3"/>
      <c r="I54" s="3"/>
      <c r="J54" s="3"/>
      <c r="K54" s="3"/>
    </row>
    <row r="55" spans="1:11" x14ac:dyDescent="0.25">
      <c r="B55">
        <v>1100</v>
      </c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>
        <v>4</v>
      </c>
      <c r="B56">
        <f t="shared" ref="B56:B63" si="6">B17</f>
        <v>1215</v>
      </c>
      <c r="D56" s="3">
        <f t="shared" ref="D56:K64" si="7">1/(D17-$M17)</f>
        <v>-0.1</v>
      </c>
      <c r="E56" s="3">
        <f t="shared" si="7"/>
        <v>-2.564102564102564E-2</v>
      </c>
      <c r="F56" s="3">
        <f t="shared" si="7"/>
        <v>-1</v>
      </c>
      <c r="G56" s="3">
        <f t="shared" si="7"/>
        <v>1.0416666666666666E-2</v>
      </c>
      <c r="H56" s="3">
        <f t="shared" si="7"/>
        <v>6.6666666666666666E-2</v>
      </c>
      <c r="I56" s="3">
        <f t="shared" si="7"/>
        <v>-1.4925373134328358E-2</v>
      </c>
      <c r="J56" s="3">
        <f t="shared" si="7"/>
        <v>-2.4390243902439025E-2</v>
      </c>
      <c r="K56" s="3">
        <f t="shared" si="7"/>
        <v>2.1276595744680851E-2</v>
      </c>
    </row>
    <row r="57" spans="1:11" x14ac:dyDescent="0.25">
      <c r="A57">
        <v>5</v>
      </c>
      <c r="B57">
        <f t="shared" si="6"/>
        <v>1300</v>
      </c>
      <c r="D57" s="3">
        <f t="shared" si="7"/>
        <v>-4.3956043956043959E-2</v>
      </c>
      <c r="E57" s="3">
        <f t="shared" si="7"/>
        <v>-1.7621145374449341E-2</v>
      </c>
      <c r="F57" s="3">
        <f t="shared" si="7"/>
        <v>0.10810810810810811</v>
      </c>
      <c r="G57" s="3">
        <f t="shared" si="7"/>
        <v>8.1799591002044997E-3</v>
      </c>
      <c r="H57" s="3">
        <f t="shared" si="7"/>
        <v>0.16</v>
      </c>
      <c r="I57" s="3">
        <f t="shared" si="7"/>
        <v>-1.1019283746556474E-2</v>
      </c>
      <c r="J57" s="3">
        <f t="shared" si="7"/>
        <v>-2.9629629629629631E-2</v>
      </c>
      <c r="K57" s="3">
        <f t="shared" si="7"/>
        <v>1.509433962264151E-2</v>
      </c>
    </row>
    <row r="58" spans="1:11" x14ac:dyDescent="0.25">
      <c r="A58">
        <v>6</v>
      </c>
      <c r="B58">
        <f t="shared" si="6"/>
        <v>1400</v>
      </c>
      <c r="D58" s="3">
        <f t="shared" si="7"/>
        <v>-2.6666666666666668E-2</v>
      </c>
      <c r="E58" s="3">
        <f t="shared" si="7"/>
        <v>-1.1299435028248588E-2</v>
      </c>
      <c r="F58" s="3">
        <f t="shared" si="7"/>
        <v>6.4516129032258063E-2</v>
      </c>
      <c r="G58" s="3">
        <f t="shared" si="7"/>
        <v>6.2305295950155761E-3</v>
      </c>
      <c r="H58" s="3">
        <f t="shared" si="7"/>
        <v>2</v>
      </c>
      <c r="I58" s="3">
        <f t="shared" si="7"/>
        <v>-7.7821011673151752E-3</v>
      </c>
      <c r="J58" s="3">
        <f t="shared" si="7"/>
        <v>-4.2553191489361701E-2</v>
      </c>
      <c r="K58" s="3">
        <f t="shared" si="7"/>
        <v>9.852216748768473E-3</v>
      </c>
    </row>
    <row r="59" spans="1:11" x14ac:dyDescent="0.25">
      <c r="A59">
        <v>7</v>
      </c>
      <c r="B59">
        <f t="shared" si="6"/>
        <v>1500</v>
      </c>
      <c r="D59" s="3">
        <f t="shared" si="7"/>
        <v>-2.1164021164021163E-2</v>
      </c>
      <c r="E59" s="3">
        <f t="shared" si="7"/>
        <v>-8.988764044943821E-3</v>
      </c>
      <c r="F59" s="3">
        <f t="shared" si="7"/>
        <v>3.3613445378151259E-2</v>
      </c>
      <c r="G59" s="3">
        <f t="shared" si="7"/>
        <v>4.9321824907521579E-3</v>
      </c>
      <c r="H59" s="3">
        <f t="shared" si="7"/>
        <v>-0.12121212121212122</v>
      </c>
      <c r="I59" s="3">
        <f t="shared" si="7"/>
        <v>-5.9435364041604752E-3</v>
      </c>
      <c r="J59" s="3">
        <f t="shared" si="7"/>
        <v>-3.8095238095238099E-2</v>
      </c>
      <c r="K59" s="3">
        <f t="shared" si="7"/>
        <v>7.7669902912621356E-3</v>
      </c>
    </row>
    <row r="60" spans="1:11" x14ac:dyDescent="0.25">
      <c r="A60">
        <v>8</v>
      </c>
      <c r="B60">
        <f t="shared" si="6"/>
        <v>1610</v>
      </c>
      <c r="D60" s="3">
        <f t="shared" si="7"/>
        <v>-1.5414258188824663E-2</v>
      </c>
      <c r="E60" s="3">
        <f t="shared" si="7"/>
        <v>-6.4153969526864474E-3</v>
      </c>
      <c r="F60" s="3">
        <f t="shared" si="7"/>
        <v>2.2662889518413599E-2</v>
      </c>
      <c r="G60" s="3">
        <f t="shared" si="7"/>
        <v>3.7576326914044154E-3</v>
      </c>
      <c r="H60" s="3">
        <f t="shared" si="7"/>
        <v>-2.9520295202952029E-2</v>
      </c>
      <c r="I60" s="3">
        <f t="shared" si="7"/>
        <v>-4.2575838211814793E-3</v>
      </c>
      <c r="J60" s="3">
        <f t="shared" si="7"/>
        <v>-0.12698412698412698</v>
      </c>
      <c r="K60" s="3">
        <f t="shared" si="7"/>
        <v>5.3440213760855048E-3</v>
      </c>
    </row>
    <row r="61" spans="1:11" x14ac:dyDescent="0.25">
      <c r="A61">
        <v>9</v>
      </c>
      <c r="B61">
        <f t="shared" si="6"/>
        <v>1705</v>
      </c>
      <c r="D61" s="3">
        <f t="shared" si="7"/>
        <v>-9.673518742442563E-3</v>
      </c>
      <c r="E61" s="3">
        <f t="shared" si="7"/>
        <v>-4.0920716112531966E-3</v>
      </c>
      <c r="F61" s="3">
        <f t="shared" si="7"/>
        <v>1.3223140495867768E-2</v>
      </c>
      <c r="G61" s="3">
        <f t="shared" si="7"/>
        <v>2.6135249918327343E-3</v>
      </c>
      <c r="H61" s="3">
        <f t="shared" si="7"/>
        <v>-1.4842300556586271E-2</v>
      </c>
      <c r="I61" s="3">
        <f t="shared" si="7"/>
        <v>-2.9038112522686023E-3</v>
      </c>
      <c r="J61" s="3">
        <f t="shared" si="7"/>
        <v>4.4198895027624308E-2</v>
      </c>
      <c r="K61" s="3">
        <f t="shared" si="7"/>
        <v>3.589053387169134E-3</v>
      </c>
    </row>
    <row r="62" spans="1:11" x14ac:dyDescent="0.25">
      <c r="A62">
        <v>10</v>
      </c>
      <c r="B62">
        <f t="shared" si="6"/>
        <v>1805</v>
      </c>
      <c r="D62" s="3">
        <f t="shared" si="7"/>
        <v>-7.0546737213403876E-3</v>
      </c>
      <c r="E62" s="3">
        <f t="shared" si="7"/>
        <v>-2.8673835125448029E-3</v>
      </c>
      <c r="F62" s="3">
        <f t="shared" si="7"/>
        <v>9.2378752886836026E-3</v>
      </c>
      <c r="G62" s="3">
        <f t="shared" si="7"/>
        <v>1.9521717911176184E-3</v>
      </c>
      <c r="H62" s="3">
        <f t="shared" si="7"/>
        <v>-9.4562647754137114E-3</v>
      </c>
      <c r="I62" s="3">
        <f t="shared" si="7"/>
        <v>-2.097535395909806E-3</v>
      </c>
      <c r="J62" s="3">
        <f t="shared" si="7"/>
        <v>1.7777777777777778E-2</v>
      </c>
      <c r="K62" s="3">
        <f t="shared" si="7"/>
        <v>2.523659305993691E-3</v>
      </c>
    </row>
    <row r="63" spans="1:11" x14ac:dyDescent="0.25">
      <c r="A63">
        <v>11</v>
      </c>
      <c r="B63">
        <f t="shared" si="6"/>
        <v>1910</v>
      </c>
      <c r="D63" s="3">
        <f t="shared" si="7"/>
        <v>-4.7704233750745376E-3</v>
      </c>
      <c r="E63" s="3">
        <f t="shared" si="7"/>
        <v>-1.9061234214915416E-3</v>
      </c>
      <c r="F63" s="3">
        <f t="shared" si="7"/>
        <v>6.0468631897203327E-3</v>
      </c>
      <c r="G63" s="3">
        <f t="shared" si="7"/>
        <v>1.3920306246737429E-3</v>
      </c>
      <c r="H63" s="3">
        <f t="shared" si="7"/>
        <v>-5.7929036929761039E-3</v>
      </c>
      <c r="I63" s="3">
        <f t="shared" si="7"/>
        <v>-1.4542810398109434E-3</v>
      </c>
      <c r="J63" s="3">
        <f t="shared" si="7"/>
        <v>8.1053698074974676E-3</v>
      </c>
      <c r="K63" s="3">
        <f t="shared" si="7"/>
        <v>1.7024898914662695E-3</v>
      </c>
    </row>
    <row r="64" spans="1:11" x14ac:dyDescent="0.25">
      <c r="A64">
        <v>12</v>
      </c>
      <c r="B64">
        <v>2105</v>
      </c>
      <c r="D64" s="3">
        <f t="shared" si="7"/>
        <v>-2.7444253859348197E-3</v>
      </c>
      <c r="E64" s="3">
        <f t="shared" si="7"/>
        <v>-1.0679482045120811E-3</v>
      </c>
      <c r="F64" s="3">
        <f t="shared" si="7"/>
        <v>3.2193158953722333E-3</v>
      </c>
      <c r="G64" s="3">
        <f t="shared" si="7"/>
        <v>8.2194595705332378E-4</v>
      </c>
      <c r="H64" s="3">
        <f t="shared" si="7"/>
        <v>-3.0452988199467074E-3</v>
      </c>
      <c r="I64" s="3">
        <f t="shared" si="7"/>
        <v>-7.8469838155958808E-4</v>
      </c>
      <c r="J64" s="3">
        <f t="shared" si="7"/>
        <v>3.3044196612969849E-3</v>
      </c>
      <c r="K64" s="3">
        <f t="shared" si="7"/>
        <v>9.3142391430899984E-4</v>
      </c>
    </row>
    <row r="65" spans="1:11" x14ac:dyDescent="0.25">
      <c r="A65">
        <v>13</v>
      </c>
      <c r="B65">
        <v>2200</v>
      </c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>
        <v>14</v>
      </c>
      <c r="B66">
        <v>2300</v>
      </c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>
        <v>15</v>
      </c>
      <c r="B67">
        <v>2400</v>
      </c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>
        <v>16</v>
      </c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>
        <v>17</v>
      </c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>
        <v>18</v>
      </c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>
        <v>19</v>
      </c>
    </row>
    <row r="84" spans="1:15" ht="30" x14ac:dyDescent="0.25">
      <c r="A84" t="s">
        <v>0</v>
      </c>
      <c r="B84" s="1" t="s">
        <v>5</v>
      </c>
      <c r="D84" s="1" t="s">
        <v>20</v>
      </c>
      <c r="E84" s="1" t="s">
        <v>21</v>
      </c>
      <c r="F84" s="1" t="s">
        <v>22</v>
      </c>
      <c r="G84" s="1" t="s">
        <v>23</v>
      </c>
      <c r="H84" s="1" t="s">
        <v>24</v>
      </c>
      <c r="I84" s="1" t="s">
        <v>25</v>
      </c>
      <c r="J84" s="1" t="s">
        <v>26</v>
      </c>
      <c r="K84" s="1" t="s">
        <v>27</v>
      </c>
      <c r="L84" s="1"/>
      <c r="M84" s="1" t="s">
        <v>1</v>
      </c>
      <c r="N84" s="1" t="s">
        <v>6</v>
      </c>
      <c r="O84" s="1"/>
    </row>
    <row r="85" spans="1:15" x14ac:dyDescent="0.25">
      <c r="B85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M85" s="5">
        <f>SUM(D85:K85)/8</f>
        <v>0</v>
      </c>
    </row>
    <row r="86" spans="1:15" x14ac:dyDescent="0.25">
      <c r="A86">
        <v>1</v>
      </c>
      <c r="B86">
        <v>300</v>
      </c>
      <c r="D86" s="6"/>
      <c r="E86" s="6"/>
      <c r="F86" s="6"/>
      <c r="G86" s="6"/>
      <c r="H86" s="6"/>
      <c r="I86" s="6"/>
      <c r="J86" s="6"/>
      <c r="K86" s="6"/>
      <c r="M86" s="5">
        <f t="shared" ref="M86:M96" si="8">SUM(D86:K86)/8</f>
        <v>0</v>
      </c>
      <c r="N86" s="4">
        <f t="shared" ref="N86:N96" si="9">(M86-M85)/(B86-B85)</f>
        <v>0</v>
      </c>
    </row>
    <row r="87" spans="1:15" x14ac:dyDescent="0.25">
      <c r="A87">
        <v>2</v>
      </c>
      <c r="B87">
        <v>610</v>
      </c>
      <c r="D87" s="6"/>
      <c r="E87" s="6"/>
      <c r="F87" s="6"/>
      <c r="G87" s="6"/>
      <c r="H87" s="6"/>
      <c r="I87" s="6"/>
      <c r="J87" s="6"/>
      <c r="K87" s="6"/>
      <c r="M87" s="5">
        <f t="shared" si="8"/>
        <v>0</v>
      </c>
      <c r="N87" s="4">
        <f t="shared" si="9"/>
        <v>0</v>
      </c>
    </row>
    <row r="88" spans="1:15" x14ac:dyDescent="0.25">
      <c r="A88">
        <v>3</v>
      </c>
      <c r="B88">
        <v>900</v>
      </c>
      <c r="D88" s="6"/>
      <c r="E88" s="6"/>
      <c r="F88" s="6"/>
      <c r="G88" s="6"/>
      <c r="H88" s="6"/>
      <c r="I88" s="6"/>
      <c r="J88" s="6"/>
      <c r="K88" s="6"/>
      <c r="M88" s="5">
        <f t="shared" si="8"/>
        <v>0</v>
      </c>
      <c r="N88" s="4">
        <f t="shared" si="9"/>
        <v>0</v>
      </c>
    </row>
    <row r="89" spans="1:15" x14ac:dyDescent="0.25">
      <c r="A89">
        <v>4</v>
      </c>
      <c r="B89">
        <v>1200</v>
      </c>
      <c r="D89" s="6"/>
      <c r="E89" s="6"/>
      <c r="F89" s="6"/>
      <c r="G89" s="6"/>
      <c r="H89" s="6"/>
      <c r="I89" s="6"/>
      <c r="J89" s="6"/>
      <c r="K89" s="6"/>
      <c r="M89" s="5">
        <f t="shared" si="8"/>
        <v>0</v>
      </c>
      <c r="N89" s="4">
        <f t="shared" si="9"/>
        <v>0</v>
      </c>
    </row>
    <row r="90" spans="1:15" x14ac:dyDescent="0.25">
      <c r="A90">
        <v>5</v>
      </c>
      <c r="B90">
        <v>1300</v>
      </c>
      <c r="D90" s="6"/>
      <c r="E90" s="6"/>
      <c r="F90" s="6"/>
      <c r="G90" s="6"/>
      <c r="H90" s="6"/>
      <c r="I90" s="6"/>
      <c r="J90" s="6"/>
      <c r="K90" s="6"/>
      <c r="M90" s="5">
        <f t="shared" si="8"/>
        <v>0</v>
      </c>
      <c r="N90" s="4">
        <f t="shared" si="9"/>
        <v>0</v>
      </c>
    </row>
    <row r="91" spans="1:15" x14ac:dyDescent="0.25">
      <c r="A91">
        <v>6</v>
      </c>
      <c r="B91">
        <v>1400</v>
      </c>
      <c r="D91" s="6"/>
      <c r="E91" s="6"/>
      <c r="F91" s="6"/>
      <c r="G91" s="6"/>
      <c r="H91" s="6"/>
      <c r="I91" s="6"/>
      <c r="J91" s="6"/>
      <c r="K91" s="6"/>
      <c r="M91" s="5">
        <f t="shared" si="8"/>
        <v>0</v>
      </c>
      <c r="N91" s="4">
        <f t="shared" si="9"/>
        <v>0</v>
      </c>
    </row>
    <row r="92" spans="1:15" x14ac:dyDescent="0.25">
      <c r="A92">
        <v>7</v>
      </c>
      <c r="B92">
        <v>1500</v>
      </c>
      <c r="D92" s="6"/>
      <c r="E92" s="6"/>
      <c r="F92" s="6"/>
      <c r="G92" s="6"/>
      <c r="H92" s="6"/>
      <c r="I92" s="6"/>
      <c r="J92" s="6"/>
      <c r="K92" s="6"/>
      <c r="M92" s="5">
        <f t="shared" si="8"/>
        <v>0</v>
      </c>
      <c r="N92" s="4">
        <f t="shared" si="9"/>
        <v>0</v>
      </c>
    </row>
    <row r="93" spans="1:15" x14ac:dyDescent="0.25">
      <c r="A93">
        <v>8</v>
      </c>
      <c r="B93">
        <v>1600</v>
      </c>
      <c r="D93" s="6"/>
      <c r="E93" s="6"/>
      <c r="F93" s="6"/>
      <c r="G93" s="6"/>
      <c r="H93" s="6"/>
      <c r="I93" s="6"/>
      <c r="J93" s="6"/>
      <c r="K93" s="6"/>
      <c r="M93" s="5">
        <f t="shared" si="8"/>
        <v>0</v>
      </c>
      <c r="N93" s="4">
        <f t="shared" si="9"/>
        <v>0</v>
      </c>
      <c r="O93" s="5"/>
    </row>
    <row r="94" spans="1:15" x14ac:dyDescent="0.25">
      <c r="A94">
        <v>9</v>
      </c>
      <c r="B94">
        <v>1700</v>
      </c>
      <c r="D94" s="6"/>
      <c r="E94" s="6"/>
      <c r="F94" s="6"/>
      <c r="G94" s="6"/>
      <c r="H94" s="6"/>
      <c r="I94" s="6"/>
      <c r="J94" s="6"/>
      <c r="K94" s="6"/>
      <c r="M94" s="5">
        <f t="shared" si="8"/>
        <v>0</v>
      </c>
      <c r="N94" s="4">
        <f t="shared" si="9"/>
        <v>0</v>
      </c>
    </row>
    <row r="95" spans="1:15" x14ac:dyDescent="0.25">
      <c r="A95">
        <v>10</v>
      </c>
      <c r="B95">
        <v>1800</v>
      </c>
      <c r="D95" s="6"/>
      <c r="E95" s="6"/>
      <c r="F95" s="6"/>
      <c r="G95" s="6"/>
      <c r="H95" s="6"/>
      <c r="I95" s="6"/>
      <c r="J95" s="6"/>
      <c r="K95" s="6"/>
      <c r="M95" s="5">
        <f t="shared" si="8"/>
        <v>0</v>
      </c>
      <c r="N95" s="4">
        <f t="shared" si="9"/>
        <v>0</v>
      </c>
    </row>
    <row r="96" spans="1:15" x14ac:dyDescent="0.25">
      <c r="A96">
        <v>11</v>
      </c>
      <c r="B96">
        <v>1900</v>
      </c>
      <c r="D96" s="6"/>
      <c r="E96" s="6"/>
      <c r="F96" s="6"/>
      <c r="G96" s="6"/>
      <c r="H96" s="6"/>
      <c r="I96" s="6"/>
      <c r="J96" s="6"/>
      <c r="K96" s="6"/>
      <c r="M96" s="5">
        <f t="shared" si="8"/>
        <v>0</v>
      </c>
      <c r="N96" s="4">
        <f t="shared" si="9"/>
        <v>0</v>
      </c>
    </row>
    <row r="97" spans="1:15" x14ac:dyDescent="0.25">
      <c r="A97">
        <v>12</v>
      </c>
      <c r="B97">
        <v>2000</v>
      </c>
      <c r="D97" s="6"/>
      <c r="E97" s="6"/>
      <c r="F97" s="6"/>
      <c r="G97" s="6"/>
      <c r="H97" s="6"/>
      <c r="I97" s="6"/>
      <c r="J97" s="6"/>
      <c r="K97" s="6"/>
      <c r="M97" s="5"/>
      <c r="N97" s="4"/>
    </row>
    <row r="98" spans="1:15" x14ac:dyDescent="0.25">
      <c r="A98">
        <v>13</v>
      </c>
      <c r="D98" s="6"/>
      <c r="E98" s="6"/>
      <c r="F98" s="6"/>
      <c r="G98" s="6"/>
      <c r="H98" s="6"/>
      <c r="I98" s="6"/>
      <c r="J98" s="6"/>
      <c r="K98" s="6"/>
      <c r="M98" s="5"/>
      <c r="N98" s="4"/>
    </row>
    <row r="99" spans="1:15" x14ac:dyDescent="0.25">
      <c r="A99">
        <v>14</v>
      </c>
      <c r="D99" s="6"/>
      <c r="E99" s="6"/>
      <c r="F99" s="6"/>
      <c r="G99" s="6"/>
      <c r="H99" s="6"/>
      <c r="I99" s="6"/>
      <c r="J99" s="6"/>
      <c r="K99" s="6"/>
      <c r="M99" s="5"/>
      <c r="N99" s="4"/>
    </row>
    <row r="100" spans="1:15" x14ac:dyDescent="0.25">
      <c r="A100">
        <v>15</v>
      </c>
      <c r="D100" s="6"/>
      <c r="E100" s="6"/>
      <c r="F100" s="6"/>
      <c r="G100" s="6"/>
      <c r="H100" s="6"/>
      <c r="I100" s="6"/>
      <c r="J100" s="6"/>
      <c r="K100" s="6"/>
      <c r="M100" s="5"/>
      <c r="N100" s="4"/>
    </row>
    <row r="101" spans="1:15" x14ac:dyDescent="0.25">
      <c r="A101">
        <v>16</v>
      </c>
      <c r="D101" s="6"/>
      <c r="E101" s="6"/>
      <c r="F101" s="6"/>
      <c r="G101" s="6"/>
      <c r="H101" s="6"/>
      <c r="I101" s="6"/>
      <c r="J101" s="6"/>
      <c r="K101" s="6"/>
      <c r="M101" s="5"/>
      <c r="N101" s="4"/>
    </row>
    <row r="102" spans="1:15" x14ac:dyDescent="0.25">
      <c r="A102">
        <v>17</v>
      </c>
      <c r="D102" s="6"/>
      <c r="E102" s="6"/>
      <c r="F102" s="6"/>
      <c r="G102" s="6"/>
      <c r="H102" s="6"/>
      <c r="I102" s="6"/>
      <c r="J102" s="6"/>
      <c r="K102" s="6"/>
      <c r="M102" s="5"/>
      <c r="N102" s="4"/>
    </row>
    <row r="103" spans="1:15" x14ac:dyDescent="0.25">
      <c r="A103">
        <v>18</v>
      </c>
      <c r="D103" s="6"/>
      <c r="E103" s="6"/>
      <c r="F103" s="6"/>
      <c r="G103" s="6"/>
      <c r="H103" s="6"/>
      <c r="I103" s="6"/>
      <c r="J103" s="6"/>
      <c r="K103" s="6"/>
      <c r="M103" s="5"/>
      <c r="N103" s="4"/>
    </row>
    <row r="104" spans="1:15" x14ac:dyDescent="0.25">
      <c r="A104">
        <v>19</v>
      </c>
      <c r="D104" s="6"/>
      <c r="E104" s="6"/>
      <c r="F104" s="6"/>
      <c r="G104" s="6"/>
      <c r="H104" s="6"/>
      <c r="I104" s="6"/>
      <c r="J104" s="6"/>
      <c r="K104" s="6"/>
      <c r="M104" s="5"/>
      <c r="N104" s="4"/>
    </row>
    <row r="105" spans="1:15" x14ac:dyDescent="0.25">
      <c r="D105" s="6"/>
      <c r="E105" s="6"/>
      <c r="F105" s="6"/>
      <c r="G105" s="6"/>
      <c r="H105" s="6"/>
      <c r="I105" s="6"/>
      <c r="J105" s="6"/>
      <c r="K105" s="6"/>
      <c r="M105" s="5"/>
      <c r="N105" s="4"/>
    </row>
    <row r="106" spans="1:15" x14ac:dyDescent="0.25">
      <c r="A106" s="8"/>
      <c r="D106" s="6"/>
      <c r="E106" s="6"/>
      <c r="F106" s="6"/>
      <c r="G106" s="6"/>
      <c r="H106" s="6"/>
      <c r="I106" s="6"/>
      <c r="J106" s="6"/>
      <c r="K106" s="6"/>
      <c r="N106" s="5"/>
    </row>
    <row r="107" spans="1:15" x14ac:dyDescent="0.25">
      <c r="M107" s="5"/>
      <c r="N107" s="5"/>
    </row>
    <row r="108" spans="1:15" x14ac:dyDescent="0.25">
      <c r="M108" s="5"/>
      <c r="N108" s="5"/>
    </row>
    <row r="109" spans="1:15" x14ac:dyDescent="0.25">
      <c r="A109" s="7"/>
      <c r="M109" s="5"/>
      <c r="N109" s="5"/>
      <c r="O109" s="7"/>
    </row>
    <row r="110" spans="1:15" x14ac:dyDescent="0.25">
      <c r="M110" s="5"/>
      <c r="N110" s="5"/>
    </row>
    <row r="111" spans="1:15" x14ac:dyDescent="0.25">
      <c r="M111" s="5"/>
      <c r="N111" s="5"/>
    </row>
    <row r="112" spans="1:15" x14ac:dyDescent="0.25">
      <c r="M112" s="5"/>
      <c r="N112" s="5"/>
    </row>
    <row r="113" spans="13:14" x14ac:dyDescent="0.25">
      <c r="M113" s="5"/>
      <c r="N113" s="5"/>
    </row>
    <row r="114" spans="13:14" x14ac:dyDescent="0.25">
      <c r="M114" s="5"/>
      <c r="N114" s="5"/>
    </row>
    <row r="115" spans="13:14" x14ac:dyDescent="0.25">
      <c r="M115" s="5"/>
      <c r="N115" s="5"/>
    </row>
    <row r="116" spans="13:14" x14ac:dyDescent="0.25">
      <c r="M116" s="5"/>
      <c r="N116" s="5"/>
    </row>
    <row r="117" spans="13:14" x14ac:dyDescent="0.25">
      <c r="M117" s="5"/>
      <c r="N117" s="5"/>
    </row>
    <row r="118" spans="13:14" x14ac:dyDescent="0.25">
      <c r="M118" s="5"/>
      <c r="N118" s="5"/>
    </row>
  </sheetData>
  <pageMargins left="0.7" right="0.7" top="0.75" bottom="0.75" header="0.3" footer="0.3"/>
  <pageSetup scale="74" orientation="landscape" r:id="rId1"/>
  <rowBreaks count="2" manualBreakCount="2">
    <brk id="43" max="47" man="1"/>
    <brk id="82" max="47" man="1"/>
  </rowBreaks>
  <colBreaks count="2" manualBreakCount="2">
    <brk id="15" max="112" man="1"/>
    <brk id="33" max="11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Jon Erickson</cp:lastModifiedBy>
  <cp:lastPrinted>2016-12-15T17:02:29Z</cp:lastPrinted>
  <dcterms:created xsi:type="dcterms:W3CDTF">2015-09-01T23:09:56Z</dcterms:created>
  <dcterms:modified xsi:type="dcterms:W3CDTF">2021-03-18T23:03:51Z</dcterms:modified>
</cp:coreProperties>
</file>