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16" windowHeight="1101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Sheet1!$A$1:$AX$97</definedName>
  </definedNames>
  <calcPr calcId="145621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6" i="1"/>
  <c r="K38" i="1" l="1"/>
  <c r="K39" i="1"/>
  <c r="K40" i="1"/>
  <c r="K41" i="1"/>
  <c r="K42" i="1"/>
  <c r="K43" i="1"/>
  <c r="K44" i="1"/>
  <c r="K45" i="1"/>
  <c r="K46" i="1"/>
  <c r="K47" i="1"/>
  <c r="K48" i="1"/>
  <c r="K37" i="1"/>
  <c r="J38" i="1"/>
  <c r="J39" i="1"/>
  <c r="J40" i="1"/>
  <c r="J41" i="1"/>
  <c r="J42" i="1"/>
  <c r="J43" i="1"/>
  <c r="J44" i="1"/>
  <c r="J45" i="1"/>
  <c r="J46" i="1"/>
  <c r="J47" i="1"/>
  <c r="J48" i="1"/>
  <c r="J37" i="1"/>
  <c r="I38" i="1"/>
  <c r="I39" i="1"/>
  <c r="I40" i="1"/>
  <c r="I41" i="1"/>
  <c r="I42" i="1"/>
  <c r="I43" i="1"/>
  <c r="I44" i="1"/>
  <c r="I45" i="1"/>
  <c r="I46" i="1"/>
  <c r="I47" i="1"/>
  <c r="I48" i="1"/>
  <c r="I37" i="1"/>
  <c r="H38" i="1"/>
  <c r="H39" i="1"/>
  <c r="H40" i="1"/>
  <c r="H41" i="1"/>
  <c r="H42" i="1"/>
  <c r="H43" i="1"/>
  <c r="H44" i="1"/>
  <c r="H45" i="1"/>
  <c r="H46" i="1"/>
  <c r="H47" i="1"/>
  <c r="H48" i="1"/>
  <c r="H37" i="1"/>
  <c r="G38" i="1"/>
  <c r="G39" i="1"/>
  <c r="G40" i="1"/>
  <c r="G41" i="1"/>
  <c r="G42" i="1"/>
  <c r="G43" i="1"/>
  <c r="G44" i="1"/>
  <c r="G45" i="1"/>
  <c r="G46" i="1"/>
  <c r="G47" i="1"/>
  <c r="G48" i="1"/>
  <c r="G37" i="1"/>
  <c r="F38" i="1"/>
  <c r="F39" i="1"/>
  <c r="F40" i="1"/>
  <c r="F41" i="1"/>
  <c r="F42" i="1"/>
  <c r="F43" i="1"/>
  <c r="F44" i="1"/>
  <c r="F45" i="1"/>
  <c r="F46" i="1"/>
  <c r="F47" i="1"/>
  <c r="F48" i="1"/>
  <c r="F37" i="1"/>
  <c r="E38" i="1"/>
  <c r="E39" i="1"/>
  <c r="E40" i="1"/>
  <c r="E41" i="1"/>
  <c r="E42" i="1"/>
  <c r="E43" i="1"/>
  <c r="E44" i="1"/>
  <c r="E45" i="1"/>
  <c r="E46" i="1"/>
  <c r="E47" i="1"/>
  <c r="E48" i="1"/>
  <c r="E37" i="1"/>
  <c r="D38" i="1"/>
  <c r="D39" i="1"/>
  <c r="D40" i="1"/>
  <c r="D41" i="1"/>
  <c r="D42" i="1"/>
  <c r="D43" i="1"/>
  <c r="D44" i="1"/>
  <c r="D45" i="1"/>
  <c r="D46" i="1"/>
  <c r="D47" i="1"/>
  <c r="D48" i="1"/>
  <c r="D37" i="1"/>
  <c r="B38" i="1" l="1"/>
  <c r="B39" i="1"/>
  <c r="B40" i="1"/>
  <c r="B41" i="1"/>
  <c r="B42" i="1"/>
  <c r="B43" i="1"/>
  <c r="B44" i="1"/>
  <c r="B45" i="1"/>
  <c r="B46" i="1"/>
  <c r="B47" i="1"/>
  <c r="B48" i="1"/>
  <c r="B37" i="1"/>
  <c r="M22" i="1" l="1"/>
  <c r="M21" i="1"/>
  <c r="N21" i="1" s="1"/>
  <c r="M20" i="1"/>
  <c r="N22" i="1" l="1"/>
  <c r="M6" i="1"/>
  <c r="M7" i="1"/>
  <c r="M8" i="1"/>
  <c r="M9" i="1"/>
  <c r="M10" i="1"/>
  <c r="M11" i="1"/>
  <c r="M12" i="1"/>
  <c r="M13" i="1"/>
  <c r="M14" i="1"/>
  <c r="M15" i="1"/>
  <c r="M18" i="1"/>
  <c r="M19" i="1"/>
  <c r="M5" i="1"/>
  <c r="N19" i="1" l="1"/>
  <c r="N20" i="1"/>
  <c r="N14" i="1"/>
  <c r="M16" i="1"/>
  <c r="N16" i="1" s="1"/>
  <c r="N11" i="1"/>
  <c r="N10" i="1"/>
  <c r="N7" i="1"/>
  <c r="N15" i="1"/>
  <c r="N9" i="1"/>
  <c r="M17" i="1"/>
  <c r="N13" i="1"/>
  <c r="N8" i="1"/>
  <c r="N12" i="1"/>
  <c r="N6" i="1"/>
  <c r="N17" i="1" l="1"/>
  <c r="N18" i="1"/>
</calcChain>
</file>

<file path=xl/sharedStrings.xml><?xml version="1.0" encoding="utf-8"?>
<sst xmlns="http://schemas.openxmlformats.org/spreadsheetml/2006/main" count="42" uniqueCount="25">
  <si>
    <t>Item No.</t>
  </si>
  <si>
    <t>Average Hoop Strain</t>
  </si>
  <si>
    <t>Micro Strain 135 deg.   S1-4</t>
  </si>
  <si>
    <t>Micro Strain 180 deg.     S1-5</t>
  </si>
  <si>
    <t>Micro Strain 225 deg.     S1-6</t>
  </si>
  <si>
    <t>Micro Strain 270 deg.    S1-7</t>
  </si>
  <si>
    <t>Micro Strain 315 deg.       S1-8</t>
  </si>
  <si>
    <t>Micro Strain 90 deg.      S1-3</t>
  </si>
  <si>
    <t>Micro Strain 45 deg.      S1-2</t>
  </si>
  <si>
    <t>Micro Strain 0 deg.       S1-1</t>
  </si>
  <si>
    <t>Pressure (psi.)</t>
  </si>
  <si>
    <t>slope</t>
  </si>
  <si>
    <t>1/Bending Strain         90 deg.</t>
  </si>
  <si>
    <t>1/Bending Strain         135 deg.</t>
  </si>
  <si>
    <t>1/Bending Strain         180 deg.</t>
  </si>
  <si>
    <t>1/Bending Strain         225 deg.</t>
  </si>
  <si>
    <t>1/Bending Strain         270 deg.</t>
  </si>
  <si>
    <t>1/Bending Strain         315 deg.</t>
  </si>
  <si>
    <t>1/Bending Strain         45 deg.</t>
  </si>
  <si>
    <t>1/Bending Strain           0 deg.</t>
  </si>
  <si>
    <t>-</t>
  </si>
  <si>
    <t>From test #1, test #2 started at 2010 psi.</t>
  </si>
  <si>
    <t>Failed at 3605 psi.</t>
  </si>
  <si>
    <t>Test10_7x7.0S2 Strain Gauge Pressure Test_6.14.16_test2</t>
  </si>
  <si>
    <t>Calculated Hoop Stess??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</si>
</sst>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2" borderId="0" xfId="0" applyFill="1" applyBorder="1"/>
    <xf numFmtId="0" fontId="0" fillId="3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9296463834681"/>
          <c:y val="3.1962558157134807E-2"/>
          <c:w val="0.65452332269258151"/>
          <c:h val="0.90899116699198679"/>
        </c:manualLayout>
      </c:layout>
      <c:lineChart>
        <c:grouping val="standard"/>
        <c:varyColors val="0"/>
        <c:ser>
          <c:idx val="0"/>
          <c:order val="0"/>
          <c:tx>
            <c:strRef>
              <c:f>Sheet1!$D$36</c:f>
              <c:strCache>
                <c:ptCount val="1"/>
                <c:pt idx="0">
                  <c:v>1/Bending Strain           0 deg.</c:v>
                </c:pt>
              </c:strCache>
            </c:strRef>
          </c:tx>
          <c:trendline>
            <c:trendlineType val="linear"/>
            <c:forward val="6"/>
            <c:dispRSqr val="0"/>
            <c:dispEq val="0"/>
          </c:trendline>
          <c:cat>
            <c:numRef>
              <c:f>Sheet1!$B$43:$B$61</c:f>
              <c:numCache>
                <c:formatCode>General</c:formatCode>
                <c:ptCount val="19"/>
                <c:pt idx="0">
                  <c:v>3010</c:v>
                </c:pt>
                <c:pt idx="1">
                  <c:v>3215</c:v>
                </c:pt>
                <c:pt idx="2">
                  <c:v>3310</c:v>
                </c:pt>
                <c:pt idx="3">
                  <c:v>3420</c:v>
                </c:pt>
                <c:pt idx="4">
                  <c:v>3510</c:v>
                </c:pt>
                <c:pt idx="5">
                  <c:v>3605</c:v>
                </c:pt>
                <c:pt idx="6">
                  <c:v>3700</c:v>
                </c:pt>
                <c:pt idx="7">
                  <c:v>3800</c:v>
                </c:pt>
                <c:pt idx="8">
                  <c:v>3900</c:v>
                </c:pt>
                <c:pt idx="9">
                  <c:v>4000</c:v>
                </c:pt>
                <c:pt idx="10">
                  <c:v>4100</c:v>
                </c:pt>
                <c:pt idx="11">
                  <c:v>4200</c:v>
                </c:pt>
                <c:pt idx="12">
                  <c:v>4300</c:v>
                </c:pt>
                <c:pt idx="13">
                  <c:v>4400</c:v>
                </c:pt>
                <c:pt idx="14">
                  <c:v>4500</c:v>
                </c:pt>
                <c:pt idx="15">
                  <c:v>4600</c:v>
                </c:pt>
                <c:pt idx="16">
                  <c:v>4700</c:v>
                </c:pt>
                <c:pt idx="17">
                  <c:v>4800</c:v>
                </c:pt>
                <c:pt idx="18">
                  <c:v>4900</c:v>
                </c:pt>
              </c:numCache>
            </c:numRef>
          </c:cat>
          <c:val>
            <c:numRef>
              <c:f>Sheet1!$D$43:$D$47</c:f>
              <c:numCache>
                <c:formatCode>0.00000</c:formatCode>
                <c:ptCount val="5"/>
                <c:pt idx="0">
                  <c:v>3.5762181493071078E-3</c:v>
                </c:pt>
                <c:pt idx="1">
                  <c:v>2.9143897996357013E-3</c:v>
                </c:pt>
                <c:pt idx="2">
                  <c:v>2.6595744680851063E-3</c:v>
                </c:pt>
                <c:pt idx="3">
                  <c:v>2.3255813953488372E-3</c:v>
                </c:pt>
                <c:pt idx="4">
                  <c:v>2.1639166892074655E-3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Sheet1!$E$36</c:f>
              <c:strCache>
                <c:ptCount val="1"/>
                <c:pt idx="0">
                  <c:v>1/Bending Strain         45 deg.</c:v>
                </c:pt>
              </c:strCache>
            </c:strRef>
          </c:tx>
          <c:trendline>
            <c:trendlineType val="linear"/>
            <c:forward val="4"/>
            <c:dispRSqr val="0"/>
            <c:dispEq val="0"/>
          </c:trendline>
          <c:cat>
            <c:numRef>
              <c:f>Sheet1!$B$43:$B$61</c:f>
              <c:numCache>
                <c:formatCode>General</c:formatCode>
                <c:ptCount val="19"/>
                <c:pt idx="0">
                  <c:v>3010</c:v>
                </c:pt>
                <c:pt idx="1">
                  <c:v>3215</c:v>
                </c:pt>
                <c:pt idx="2">
                  <c:v>3310</c:v>
                </c:pt>
                <c:pt idx="3">
                  <c:v>3420</c:v>
                </c:pt>
                <c:pt idx="4">
                  <c:v>3510</c:v>
                </c:pt>
                <c:pt idx="5">
                  <c:v>3605</c:v>
                </c:pt>
                <c:pt idx="6">
                  <c:v>3700</c:v>
                </c:pt>
                <c:pt idx="7">
                  <c:v>3800</c:v>
                </c:pt>
                <c:pt idx="8">
                  <c:v>3900</c:v>
                </c:pt>
                <c:pt idx="9">
                  <c:v>4000</c:v>
                </c:pt>
                <c:pt idx="10">
                  <c:v>4100</c:v>
                </c:pt>
                <c:pt idx="11">
                  <c:v>4200</c:v>
                </c:pt>
                <c:pt idx="12">
                  <c:v>4300</c:v>
                </c:pt>
                <c:pt idx="13">
                  <c:v>4400</c:v>
                </c:pt>
                <c:pt idx="14">
                  <c:v>4500</c:v>
                </c:pt>
                <c:pt idx="15">
                  <c:v>4600</c:v>
                </c:pt>
                <c:pt idx="16">
                  <c:v>4700</c:v>
                </c:pt>
                <c:pt idx="17">
                  <c:v>4800</c:v>
                </c:pt>
                <c:pt idx="18">
                  <c:v>4900</c:v>
                </c:pt>
              </c:numCache>
            </c:numRef>
          </c:cat>
          <c:val>
            <c:numRef>
              <c:f>Sheet1!$E$43:$E$47</c:f>
              <c:numCache>
                <c:formatCode>0.00000</c:formatCode>
                <c:ptCount val="5"/>
                <c:pt idx="0">
                  <c:v>-9.0600226500566258E-3</c:v>
                </c:pt>
                <c:pt idx="1">
                  <c:v>-6.99912510936133E-3</c:v>
                </c:pt>
                <c:pt idx="2">
                  <c:v>-6.024096385542169E-3</c:v>
                </c:pt>
                <c:pt idx="3">
                  <c:v>-5.1546391752577319E-3</c:v>
                </c:pt>
                <c:pt idx="4">
                  <c:v>-4.4077134986225891E-3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Sheet1!$F$36</c:f>
              <c:strCache>
                <c:ptCount val="1"/>
                <c:pt idx="0">
                  <c:v>1/Bending Strain         90 deg.</c:v>
                </c:pt>
              </c:strCache>
            </c:strRef>
          </c:tx>
          <c:trendline>
            <c:trendlineType val="linear"/>
            <c:forward val="14"/>
            <c:dispRSqr val="0"/>
            <c:dispEq val="0"/>
          </c:trendline>
          <c:cat>
            <c:numRef>
              <c:f>Sheet1!$B$43:$B$61</c:f>
              <c:numCache>
                <c:formatCode>General</c:formatCode>
                <c:ptCount val="19"/>
                <c:pt idx="0">
                  <c:v>3010</c:v>
                </c:pt>
                <c:pt idx="1">
                  <c:v>3215</c:v>
                </c:pt>
                <c:pt idx="2">
                  <c:v>3310</c:v>
                </c:pt>
                <c:pt idx="3">
                  <c:v>3420</c:v>
                </c:pt>
                <c:pt idx="4">
                  <c:v>3510</c:v>
                </c:pt>
                <c:pt idx="5">
                  <c:v>3605</c:v>
                </c:pt>
                <c:pt idx="6">
                  <c:v>3700</c:v>
                </c:pt>
                <c:pt idx="7">
                  <c:v>3800</c:v>
                </c:pt>
                <c:pt idx="8">
                  <c:v>3900</c:v>
                </c:pt>
                <c:pt idx="9">
                  <c:v>4000</c:v>
                </c:pt>
                <c:pt idx="10">
                  <c:v>4100</c:v>
                </c:pt>
                <c:pt idx="11">
                  <c:v>4200</c:v>
                </c:pt>
                <c:pt idx="12">
                  <c:v>4300</c:v>
                </c:pt>
                <c:pt idx="13">
                  <c:v>4400</c:v>
                </c:pt>
                <c:pt idx="14">
                  <c:v>4500</c:v>
                </c:pt>
                <c:pt idx="15">
                  <c:v>4600</c:v>
                </c:pt>
                <c:pt idx="16">
                  <c:v>4700</c:v>
                </c:pt>
                <c:pt idx="17">
                  <c:v>4800</c:v>
                </c:pt>
                <c:pt idx="18">
                  <c:v>4900</c:v>
                </c:pt>
              </c:numCache>
            </c:numRef>
          </c:cat>
          <c:val>
            <c:numRef>
              <c:f>Sheet1!$F$43:$F$47</c:f>
              <c:numCache>
                <c:formatCode>0.00000</c:formatCode>
                <c:ptCount val="5"/>
                <c:pt idx="0">
                  <c:v>1.6494845360824743E-2</c:v>
                </c:pt>
                <c:pt idx="1">
                  <c:v>1.5355086372360844E-2</c:v>
                </c:pt>
                <c:pt idx="2">
                  <c:v>1.4705882352941176E-2</c:v>
                </c:pt>
                <c:pt idx="3">
                  <c:v>1.4084507042253521E-2</c:v>
                </c:pt>
                <c:pt idx="4">
                  <c:v>1.2480499219968799E-2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Sheet1!$G$36</c:f>
              <c:strCache>
                <c:ptCount val="1"/>
                <c:pt idx="0">
                  <c:v>1/Bending Strain         135 deg.</c:v>
                </c:pt>
              </c:strCache>
            </c:strRef>
          </c:tx>
          <c:trendline>
            <c:trendlineType val="linear"/>
            <c:forward val="15"/>
            <c:dispRSqr val="0"/>
            <c:dispEq val="0"/>
          </c:trendline>
          <c:cat>
            <c:numRef>
              <c:f>Sheet1!$B$43:$B$61</c:f>
              <c:numCache>
                <c:formatCode>General</c:formatCode>
                <c:ptCount val="19"/>
                <c:pt idx="0">
                  <c:v>3010</c:v>
                </c:pt>
                <c:pt idx="1">
                  <c:v>3215</c:v>
                </c:pt>
                <c:pt idx="2">
                  <c:v>3310</c:v>
                </c:pt>
                <c:pt idx="3">
                  <c:v>3420</c:v>
                </c:pt>
                <c:pt idx="4">
                  <c:v>3510</c:v>
                </c:pt>
                <c:pt idx="5">
                  <c:v>3605</c:v>
                </c:pt>
                <c:pt idx="6">
                  <c:v>3700</c:v>
                </c:pt>
                <c:pt idx="7">
                  <c:v>3800</c:v>
                </c:pt>
                <c:pt idx="8">
                  <c:v>3900</c:v>
                </c:pt>
                <c:pt idx="9">
                  <c:v>4000</c:v>
                </c:pt>
                <c:pt idx="10">
                  <c:v>4100</c:v>
                </c:pt>
                <c:pt idx="11">
                  <c:v>4200</c:v>
                </c:pt>
                <c:pt idx="12">
                  <c:v>4300</c:v>
                </c:pt>
                <c:pt idx="13">
                  <c:v>4400</c:v>
                </c:pt>
                <c:pt idx="14">
                  <c:v>4500</c:v>
                </c:pt>
                <c:pt idx="15">
                  <c:v>4600</c:v>
                </c:pt>
                <c:pt idx="16">
                  <c:v>4700</c:v>
                </c:pt>
                <c:pt idx="17">
                  <c:v>4800</c:v>
                </c:pt>
                <c:pt idx="18">
                  <c:v>4900</c:v>
                </c:pt>
              </c:numCache>
            </c:numRef>
          </c:cat>
          <c:val>
            <c:numRef>
              <c:f>Sheet1!$G$43:$G$47</c:f>
              <c:numCache>
                <c:formatCode>0.00000</c:formatCode>
                <c:ptCount val="5"/>
                <c:pt idx="0">
                  <c:v>-7.7294685990338162E-3</c:v>
                </c:pt>
                <c:pt idx="1">
                  <c:v>-7.3059360730593605E-3</c:v>
                </c:pt>
                <c:pt idx="2">
                  <c:v>-6.993006993006993E-3</c:v>
                </c:pt>
                <c:pt idx="3">
                  <c:v>-6.5359477124183009E-3</c:v>
                </c:pt>
                <c:pt idx="4">
                  <c:v>-6.1396776669224865E-3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Sheet1!$H$36</c:f>
              <c:strCache>
                <c:ptCount val="1"/>
                <c:pt idx="0">
                  <c:v>1/Bending Strain         180 deg.</c:v>
                </c:pt>
              </c:strCache>
            </c:strRef>
          </c:tx>
          <c:trendline>
            <c:trendlineType val="linear"/>
            <c:forward val="9"/>
            <c:dispRSqr val="0"/>
            <c:dispEq val="0"/>
          </c:trendline>
          <c:cat>
            <c:numRef>
              <c:f>Sheet1!$B$43:$B$61</c:f>
              <c:numCache>
                <c:formatCode>General</c:formatCode>
                <c:ptCount val="19"/>
                <c:pt idx="0">
                  <c:v>3010</c:v>
                </c:pt>
                <c:pt idx="1">
                  <c:v>3215</c:v>
                </c:pt>
                <c:pt idx="2">
                  <c:v>3310</c:v>
                </c:pt>
                <c:pt idx="3">
                  <c:v>3420</c:v>
                </c:pt>
                <c:pt idx="4">
                  <c:v>3510</c:v>
                </c:pt>
                <c:pt idx="5">
                  <c:v>3605</c:v>
                </c:pt>
                <c:pt idx="6">
                  <c:v>3700</c:v>
                </c:pt>
                <c:pt idx="7">
                  <c:v>3800</c:v>
                </c:pt>
                <c:pt idx="8">
                  <c:v>3900</c:v>
                </c:pt>
                <c:pt idx="9">
                  <c:v>4000</c:v>
                </c:pt>
                <c:pt idx="10">
                  <c:v>4100</c:v>
                </c:pt>
                <c:pt idx="11">
                  <c:v>4200</c:v>
                </c:pt>
                <c:pt idx="12">
                  <c:v>4300</c:v>
                </c:pt>
                <c:pt idx="13">
                  <c:v>4400</c:v>
                </c:pt>
                <c:pt idx="14">
                  <c:v>4500</c:v>
                </c:pt>
                <c:pt idx="15">
                  <c:v>4600</c:v>
                </c:pt>
                <c:pt idx="16">
                  <c:v>4700</c:v>
                </c:pt>
                <c:pt idx="17">
                  <c:v>4800</c:v>
                </c:pt>
                <c:pt idx="18">
                  <c:v>4900</c:v>
                </c:pt>
              </c:numCache>
            </c:numRef>
          </c:cat>
          <c:val>
            <c:numRef>
              <c:f>Sheet1!$H$43:$H$47</c:f>
              <c:numCache>
                <c:formatCode>0.00000</c:formatCode>
                <c:ptCount val="5"/>
                <c:pt idx="0">
                  <c:v>-2.9906542056074765E-3</c:v>
                </c:pt>
                <c:pt idx="1">
                  <c:v>-2.5848142164781908E-3</c:v>
                </c:pt>
                <c:pt idx="2">
                  <c:v>-2.4154589371980675E-3</c:v>
                </c:pt>
                <c:pt idx="3">
                  <c:v>-2.1881838074398249E-3</c:v>
                </c:pt>
                <c:pt idx="4">
                  <c:v>-2.0413370757846388E-3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Sheet1!$I$36</c:f>
              <c:strCache>
                <c:ptCount val="1"/>
                <c:pt idx="0">
                  <c:v>1/Bending Strain         225 deg.</c:v>
                </c:pt>
              </c:strCache>
            </c:strRef>
          </c:tx>
          <c:trendline>
            <c:trendlineType val="linear"/>
            <c:forward val="9"/>
            <c:dispRSqr val="0"/>
            <c:dispEq val="0"/>
          </c:trendline>
          <c:cat>
            <c:numRef>
              <c:f>Sheet1!$B$43:$B$61</c:f>
              <c:numCache>
                <c:formatCode>General</c:formatCode>
                <c:ptCount val="19"/>
                <c:pt idx="0">
                  <c:v>3010</c:v>
                </c:pt>
                <c:pt idx="1">
                  <c:v>3215</c:v>
                </c:pt>
                <c:pt idx="2">
                  <c:v>3310</c:v>
                </c:pt>
                <c:pt idx="3">
                  <c:v>3420</c:v>
                </c:pt>
                <c:pt idx="4">
                  <c:v>3510</c:v>
                </c:pt>
                <c:pt idx="5">
                  <c:v>3605</c:v>
                </c:pt>
                <c:pt idx="6">
                  <c:v>3700</c:v>
                </c:pt>
                <c:pt idx="7">
                  <c:v>3800</c:v>
                </c:pt>
                <c:pt idx="8">
                  <c:v>3900</c:v>
                </c:pt>
                <c:pt idx="9">
                  <c:v>4000</c:v>
                </c:pt>
                <c:pt idx="10">
                  <c:v>4100</c:v>
                </c:pt>
                <c:pt idx="11">
                  <c:v>4200</c:v>
                </c:pt>
                <c:pt idx="12">
                  <c:v>4300</c:v>
                </c:pt>
                <c:pt idx="13">
                  <c:v>4400</c:v>
                </c:pt>
                <c:pt idx="14">
                  <c:v>4500</c:v>
                </c:pt>
                <c:pt idx="15">
                  <c:v>4600</c:v>
                </c:pt>
                <c:pt idx="16">
                  <c:v>4700</c:v>
                </c:pt>
                <c:pt idx="17">
                  <c:v>4800</c:v>
                </c:pt>
                <c:pt idx="18">
                  <c:v>4900</c:v>
                </c:pt>
              </c:numCache>
            </c:numRef>
          </c:cat>
          <c:val>
            <c:numRef>
              <c:f>Sheet1!$I$43:$I$47</c:f>
              <c:numCache>
                <c:formatCode>0.00000</c:formatCode>
                <c:ptCount val="5"/>
                <c:pt idx="0">
                  <c:v>4.6376811594202897E-3</c:v>
                </c:pt>
                <c:pt idx="1">
                  <c:v>4.014049172102358E-3</c:v>
                </c:pt>
                <c:pt idx="2">
                  <c:v>3.7313432835820895E-3</c:v>
                </c:pt>
                <c:pt idx="3">
                  <c:v>3.4965034965034965E-3</c:v>
                </c:pt>
                <c:pt idx="4">
                  <c:v>3.2038446135362435E-3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Sheet1!$J$36</c:f>
              <c:strCache>
                <c:ptCount val="1"/>
                <c:pt idx="0">
                  <c:v>1/Bending Strain         270 deg.</c:v>
                </c:pt>
              </c:strCache>
            </c:strRef>
          </c:tx>
          <c:trendline>
            <c:trendlineType val="linear"/>
            <c:forward val="10"/>
            <c:dispRSqr val="0"/>
            <c:dispEq val="0"/>
          </c:trendline>
          <c:cat>
            <c:numRef>
              <c:f>Sheet1!$B$43:$B$61</c:f>
              <c:numCache>
                <c:formatCode>General</c:formatCode>
                <c:ptCount val="19"/>
                <c:pt idx="0">
                  <c:v>3010</c:v>
                </c:pt>
                <c:pt idx="1">
                  <c:v>3215</c:v>
                </c:pt>
                <c:pt idx="2">
                  <c:v>3310</c:v>
                </c:pt>
                <c:pt idx="3">
                  <c:v>3420</c:v>
                </c:pt>
                <c:pt idx="4">
                  <c:v>3510</c:v>
                </c:pt>
                <c:pt idx="5">
                  <c:v>3605</c:v>
                </c:pt>
                <c:pt idx="6">
                  <c:v>3700</c:v>
                </c:pt>
                <c:pt idx="7">
                  <c:v>3800</c:v>
                </c:pt>
                <c:pt idx="8">
                  <c:v>3900</c:v>
                </c:pt>
                <c:pt idx="9">
                  <c:v>4000</c:v>
                </c:pt>
                <c:pt idx="10">
                  <c:v>4100</c:v>
                </c:pt>
                <c:pt idx="11">
                  <c:v>4200</c:v>
                </c:pt>
                <c:pt idx="12">
                  <c:v>4300</c:v>
                </c:pt>
                <c:pt idx="13">
                  <c:v>4400</c:v>
                </c:pt>
                <c:pt idx="14">
                  <c:v>4500</c:v>
                </c:pt>
                <c:pt idx="15">
                  <c:v>4600</c:v>
                </c:pt>
                <c:pt idx="16">
                  <c:v>4700</c:v>
                </c:pt>
                <c:pt idx="17">
                  <c:v>4800</c:v>
                </c:pt>
                <c:pt idx="18">
                  <c:v>4900</c:v>
                </c:pt>
              </c:numCache>
            </c:numRef>
          </c:cat>
          <c:val>
            <c:numRef>
              <c:f>Sheet1!$J$43:$J$47</c:f>
              <c:numCache>
                <c:formatCode>0.00000</c:formatCode>
                <c:ptCount val="5"/>
                <c:pt idx="0">
                  <c:v>-8.8987764182424916E-3</c:v>
                </c:pt>
                <c:pt idx="1">
                  <c:v>-7.8817733990147777E-3</c:v>
                </c:pt>
                <c:pt idx="2">
                  <c:v>-7.4074074074074077E-3</c:v>
                </c:pt>
                <c:pt idx="3">
                  <c:v>-6.8965517241379309E-3</c:v>
                </c:pt>
                <c:pt idx="4">
                  <c:v>-6.3745019920318727E-3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Sheet1!$K$36</c:f>
              <c:strCache>
                <c:ptCount val="1"/>
                <c:pt idx="0">
                  <c:v>1/Bending Strain         315 deg.</c:v>
                </c:pt>
              </c:strCache>
            </c:strRef>
          </c:tx>
          <c:trendline>
            <c:trendlineType val="linear"/>
            <c:forward val="10"/>
            <c:dispRSqr val="0"/>
            <c:dispEq val="0"/>
          </c:trendline>
          <c:cat>
            <c:numRef>
              <c:f>Sheet1!$B$43:$B$61</c:f>
              <c:numCache>
                <c:formatCode>General</c:formatCode>
                <c:ptCount val="19"/>
                <c:pt idx="0">
                  <c:v>3010</c:v>
                </c:pt>
                <c:pt idx="1">
                  <c:v>3215</c:v>
                </c:pt>
                <c:pt idx="2">
                  <c:v>3310</c:v>
                </c:pt>
                <c:pt idx="3">
                  <c:v>3420</c:v>
                </c:pt>
                <c:pt idx="4">
                  <c:v>3510</c:v>
                </c:pt>
                <c:pt idx="5">
                  <c:v>3605</c:v>
                </c:pt>
                <c:pt idx="6">
                  <c:v>3700</c:v>
                </c:pt>
                <c:pt idx="7">
                  <c:v>3800</c:v>
                </c:pt>
                <c:pt idx="8">
                  <c:v>3900</c:v>
                </c:pt>
                <c:pt idx="9">
                  <c:v>4000</c:v>
                </c:pt>
                <c:pt idx="10">
                  <c:v>4100</c:v>
                </c:pt>
                <c:pt idx="11">
                  <c:v>4200</c:v>
                </c:pt>
                <c:pt idx="12">
                  <c:v>4300</c:v>
                </c:pt>
                <c:pt idx="13">
                  <c:v>4400</c:v>
                </c:pt>
                <c:pt idx="14">
                  <c:v>4500</c:v>
                </c:pt>
                <c:pt idx="15">
                  <c:v>4600</c:v>
                </c:pt>
                <c:pt idx="16">
                  <c:v>4700</c:v>
                </c:pt>
                <c:pt idx="17">
                  <c:v>4800</c:v>
                </c:pt>
                <c:pt idx="18">
                  <c:v>4900</c:v>
                </c:pt>
              </c:numCache>
            </c:numRef>
          </c:cat>
          <c:val>
            <c:numRef>
              <c:f>Sheet1!$K$43:$K$47</c:f>
              <c:numCache>
                <c:formatCode>0.00000</c:formatCode>
                <c:ptCount val="5"/>
                <c:pt idx="0">
                  <c:v>7.6555023923444978E-3</c:v>
                </c:pt>
                <c:pt idx="1">
                  <c:v>7.3461891643709825E-3</c:v>
                </c:pt>
                <c:pt idx="2">
                  <c:v>6.8493150684931503E-3</c:v>
                </c:pt>
                <c:pt idx="3">
                  <c:v>6.1728395061728392E-3</c:v>
                </c:pt>
                <c:pt idx="4">
                  <c:v>5.4907343857240904E-3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58240"/>
        <c:axId val="132860160"/>
      </c:lineChart>
      <c:catAx>
        <c:axId val="132858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HYDROSTATIC PRESSURE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40180460644948518"/>
              <c:y val="0.87077159069823906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32860160"/>
        <c:crosses val="autoZero"/>
        <c:auto val="1"/>
        <c:lblAlgn val="ctr"/>
        <c:lblOffset val="100"/>
        <c:noMultiLvlLbl val="0"/>
      </c:catAx>
      <c:valAx>
        <c:axId val="132860160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400" b="1" i="0" baseline="0">
                    <a:effectLst/>
                  </a:rPr>
                  <a:t>1/BENDING STRAIN</a:t>
                </a:r>
                <a:endParaRPr lang="en-US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2512202792333673E-2"/>
              <c:y val="9.0265674046522637E-2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328582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Sheet1!$B$6</c:f>
              <c:strCache>
                <c:ptCount val="1"/>
                <c:pt idx="0">
                  <c:v>515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Sheet1!$D$6:$K$6</c:f>
              <c:numCache>
                <c:formatCode>General</c:formatCode>
                <c:ptCount val="8"/>
                <c:pt idx="0">
                  <c:v>-204</c:v>
                </c:pt>
                <c:pt idx="1">
                  <c:v>-275</c:v>
                </c:pt>
                <c:pt idx="2">
                  <c:v>-194</c:v>
                </c:pt>
                <c:pt idx="3">
                  <c:v>-228</c:v>
                </c:pt>
                <c:pt idx="4">
                  <c:v>-317</c:v>
                </c:pt>
                <c:pt idx="5">
                  <c:v>-200</c:v>
                </c:pt>
                <c:pt idx="6">
                  <c:v>-239</c:v>
                </c:pt>
                <c:pt idx="7">
                  <c:v>-219</c:v>
                </c:pt>
              </c:numCache>
            </c:numRef>
          </c:val>
        </c:ser>
        <c:ser>
          <c:idx val="1"/>
          <c:order val="1"/>
          <c:tx>
            <c:strRef>
              <c:f>Sheet1!$B$7</c:f>
              <c:strCache>
                <c:ptCount val="1"/>
                <c:pt idx="0">
                  <c:v>1000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Sheet1!$D$7:$K$7</c:f>
              <c:numCache>
                <c:formatCode>General</c:formatCode>
                <c:ptCount val="8"/>
                <c:pt idx="0">
                  <c:v>-402</c:v>
                </c:pt>
                <c:pt idx="1">
                  <c:v>-505</c:v>
                </c:pt>
                <c:pt idx="2">
                  <c:v>-425</c:v>
                </c:pt>
                <c:pt idx="3">
                  <c:v>-493</c:v>
                </c:pt>
                <c:pt idx="4">
                  <c:v>-577</c:v>
                </c:pt>
                <c:pt idx="5">
                  <c:v>-407</c:v>
                </c:pt>
                <c:pt idx="6">
                  <c:v>-490</c:v>
                </c:pt>
                <c:pt idx="7">
                  <c:v>-433</c:v>
                </c:pt>
              </c:numCache>
            </c:numRef>
          </c:val>
        </c:ser>
        <c:ser>
          <c:idx val="2"/>
          <c:order val="2"/>
          <c:tx>
            <c:strRef>
              <c:f>Sheet1!$B$8</c:f>
              <c:strCache>
                <c:ptCount val="1"/>
                <c:pt idx="0">
                  <c:v>1510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Sheet1!$D$8:$K$8</c:f>
              <c:numCache>
                <c:formatCode>General</c:formatCode>
                <c:ptCount val="8"/>
                <c:pt idx="0">
                  <c:v>-592</c:v>
                </c:pt>
                <c:pt idx="1">
                  <c:v>-720</c:v>
                </c:pt>
                <c:pt idx="2">
                  <c:v>-651</c:v>
                </c:pt>
                <c:pt idx="3">
                  <c:v>-749</c:v>
                </c:pt>
                <c:pt idx="4">
                  <c:v>-818</c:v>
                </c:pt>
                <c:pt idx="5">
                  <c:v>-603</c:v>
                </c:pt>
                <c:pt idx="6">
                  <c:v>-730</c:v>
                </c:pt>
                <c:pt idx="7">
                  <c:v>-630</c:v>
                </c:pt>
              </c:numCache>
            </c:numRef>
          </c:val>
        </c:ser>
        <c:ser>
          <c:idx val="3"/>
          <c:order val="3"/>
          <c:tx>
            <c:strRef>
              <c:f>Sheet1!$B$9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Sheet1!$D$9:$K$9</c:f>
              <c:numCache>
                <c:formatCode>General</c:formatCode>
                <c:ptCount val="8"/>
                <c:pt idx="0">
                  <c:v>-758</c:v>
                </c:pt>
                <c:pt idx="1">
                  <c:v>-950</c:v>
                </c:pt>
                <c:pt idx="2">
                  <c:v>-844</c:v>
                </c:pt>
                <c:pt idx="3">
                  <c:v>-974</c:v>
                </c:pt>
                <c:pt idx="4">
                  <c:v>-1097</c:v>
                </c:pt>
                <c:pt idx="5">
                  <c:v>-782</c:v>
                </c:pt>
                <c:pt idx="6">
                  <c:v>-958</c:v>
                </c:pt>
                <c:pt idx="7">
                  <c:v>-812</c:v>
                </c:pt>
              </c:numCache>
            </c:numRef>
          </c:val>
        </c:ser>
        <c:ser>
          <c:idx val="4"/>
          <c:order val="4"/>
          <c:tx>
            <c:strRef>
              <c:f>Sheet1!$B$10</c:f>
              <c:strCache>
                <c:ptCount val="1"/>
                <c:pt idx="0">
                  <c:v>2510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Sheet1!$D$10:$K$10</c:f>
              <c:numCache>
                <c:formatCode>General</c:formatCode>
                <c:ptCount val="8"/>
                <c:pt idx="0">
                  <c:v>-893</c:v>
                </c:pt>
                <c:pt idx="1">
                  <c:v>-1158</c:v>
                </c:pt>
                <c:pt idx="2">
                  <c:v>-1034</c:v>
                </c:pt>
                <c:pt idx="3">
                  <c:v>-1188</c:v>
                </c:pt>
                <c:pt idx="4">
                  <c:v>-1340</c:v>
                </c:pt>
                <c:pt idx="5">
                  <c:v>-928</c:v>
                </c:pt>
                <c:pt idx="6">
                  <c:v>-1170</c:v>
                </c:pt>
                <c:pt idx="7">
                  <c:v>-981</c:v>
                </c:pt>
              </c:numCache>
            </c:numRef>
          </c:val>
        </c:ser>
        <c:ser>
          <c:idx val="5"/>
          <c:order val="5"/>
          <c:tx>
            <c:strRef>
              <c:f>Sheet1!$B$11</c:f>
              <c:strCache>
                <c:ptCount val="1"/>
                <c:pt idx="0">
                  <c:v>2810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Sheet1!$D$11:$K$11</c:f>
              <c:numCache>
                <c:formatCode>General</c:formatCode>
                <c:ptCount val="8"/>
                <c:pt idx="0">
                  <c:v>-943</c:v>
                </c:pt>
                <c:pt idx="1">
                  <c:v>-1272</c:v>
                </c:pt>
                <c:pt idx="2">
                  <c:v>-1126</c:v>
                </c:pt>
                <c:pt idx="3">
                  <c:v>-1298</c:v>
                </c:pt>
                <c:pt idx="4">
                  <c:v>-1477</c:v>
                </c:pt>
                <c:pt idx="5">
                  <c:v>-989</c:v>
                </c:pt>
                <c:pt idx="6">
                  <c:v>-1283</c:v>
                </c:pt>
                <c:pt idx="7">
                  <c:v>-1063</c:v>
                </c:pt>
              </c:numCache>
            </c:numRef>
          </c:val>
        </c:ser>
        <c:ser>
          <c:idx val="6"/>
          <c:order val="6"/>
          <c:tx>
            <c:strRef>
              <c:f>Sheet1!$B$12</c:f>
              <c:strCache>
                <c:ptCount val="1"/>
                <c:pt idx="0">
                  <c:v>3010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Sheet1!$D$12:$K$12</c:f>
              <c:numCache>
                <c:formatCode>General</c:formatCode>
                <c:ptCount val="8"/>
                <c:pt idx="0">
                  <c:v>-941</c:v>
                </c:pt>
                <c:pt idx="1">
                  <c:v>-1331</c:v>
                </c:pt>
                <c:pt idx="2">
                  <c:v>-1160</c:v>
                </c:pt>
                <c:pt idx="3">
                  <c:v>-1350</c:v>
                </c:pt>
                <c:pt idx="4">
                  <c:v>-1555</c:v>
                </c:pt>
                <c:pt idx="5">
                  <c:v>-1005</c:v>
                </c:pt>
                <c:pt idx="6">
                  <c:v>-1333</c:v>
                </c:pt>
                <c:pt idx="7">
                  <c:v>-1090</c:v>
                </c:pt>
              </c:numCache>
            </c:numRef>
          </c:val>
        </c:ser>
        <c:ser>
          <c:idx val="7"/>
          <c:order val="7"/>
          <c:tx>
            <c:strRef>
              <c:f>Sheet1!$B$13</c:f>
              <c:strCache>
                <c:ptCount val="1"/>
                <c:pt idx="0">
                  <c:v>3215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Sheet1!$D$13:$K$13</c:f>
              <c:numCache>
                <c:formatCode>General</c:formatCode>
                <c:ptCount val="8"/>
                <c:pt idx="0">
                  <c:v>-857</c:v>
                </c:pt>
                <c:pt idx="1">
                  <c:v>-1343</c:v>
                </c:pt>
                <c:pt idx="2">
                  <c:v>-1135</c:v>
                </c:pt>
                <c:pt idx="3">
                  <c:v>-1337</c:v>
                </c:pt>
                <c:pt idx="4">
                  <c:v>-1587</c:v>
                </c:pt>
                <c:pt idx="5">
                  <c:v>-951</c:v>
                </c:pt>
                <c:pt idx="6">
                  <c:v>-1327</c:v>
                </c:pt>
                <c:pt idx="7">
                  <c:v>-1064</c:v>
                </c:pt>
              </c:numCache>
            </c:numRef>
          </c:val>
        </c:ser>
        <c:ser>
          <c:idx val="8"/>
          <c:order val="8"/>
          <c:tx>
            <c:strRef>
              <c:f>Sheet1!$B$14</c:f>
              <c:strCache>
                <c:ptCount val="1"/>
                <c:pt idx="0">
                  <c:v>3310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Sheet1!$D$14:$K$14</c:f>
              <c:numCache>
                <c:formatCode>General</c:formatCode>
                <c:ptCount val="8"/>
                <c:pt idx="0">
                  <c:v>-823</c:v>
                </c:pt>
                <c:pt idx="1">
                  <c:v>-1365</c:v>
                </c:pt>
                <c:pt idx="2">
                  <c:v>-1131</c:v>
                </c:pt>
                <c:pt idx="3">
                  <c:v>-1342</c:v>
                </c:pt>
                <c:pt idx="4">
                  <c:v>-1613</c:v>
                </c:pt>
                <c:pt idx="5">
                  <c:v>-931</c:v>
                </c:pt>
                <c:pt idx="6">
                  <c:v>-1334</c:v>
                </c:pt>
                <c:pt idx="7">
                  <c:v>-1053</c:v>
                </c:pt>
              </c:numCache>
            </c:numRef>
          </c:val>
        </c:ser>
        <c:ser>
          <c:idx val="9"/>
          <c:order val="9"/>
          <c:tx>
            <c:strRef>
              <c:f>Sheet1!$B$15</c:f>
              <c:strCache>
                <c:ptCount val="1"/>
                <c:pt idx="0">
                  <c:v>3420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Sheet1!$D$15:$K$15</c:f>
              <c:numCache>
                <c:formatCode>General</c:formatCode>
                <c:ptCount val="8"/>
                <c:pt idx="0">
                  <c:v>-696</c:v>
                </c:pt>
                <c:pt idx="1">
                  <c:v>-1320</c:v>
                </c:pt>
                <c:pt idx="2">
                  <c:v>-1055</c:v>
                </c:pt>
                <c:pt idx="3">
                  <c:v>-1279</c:v>
                </c:pt>
                <c:pt idx="4">
                  <c:v>-1583</c:v>
                </c:pt>
                <c:pt idx="5">
                  <c:v>-840</c:v>
                </c:pt>
                <c:pt idx="6">
                  <c:v>-1271</c:v>
                </c:pt>
                <c:pt idx="7">
                  <c:v>-964</c:v>
                </c:pt>
              </c:numCache>
            </c:numRef>
          </c:val>
        </c:ser>
        <c:ser>
          <c:idx val="10"/>
          <c:order val="10"/>
          <c:tx>
            <c:strRef>
              <c:f>Sheet1!$B$16</c:f>
              <c:strCache>
                <c:ptCount val="1"/>
                <c:pt idx="0">
                  <c:v>3510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Sheet1!$D$16:$K$16</c:f>
              <c:numCache>
                <c:formatCode>General</c:formatCode>
                <c:ptCount val="8"/>
                <c:pt idx="0">
                  <c:v>-648</c:v>
                </c:pt>
                <c:pt idx="1">
                  <c:v>-1337</c:v>
                </c:pt>
                <c:pt idx="2">
                  <c:v>-1030</c:v>
                </c:pt>
                <c:pt idx="3">
                  <c:v>-1273</c:v>
                </c:pt>
                <c:pt idx="4">
                  <c:v>-1600</c:v>
                </c:pt>
                <c:pt idx="5">
                  <c:v>-798</c:v>
                </c:pt>
                <c:pt idx="6">
                  <c:v>-1267</c:v>
                </c:pt>
                <c:pt idx="7">
                  <c:v>-928</c:v>
                </c:pt>
              </c:numCache>
            </c:numRef>
          </c:val>
        </c:ser>
        <c:ser>
          <c:idx val="11"/>
          <c:order val="11"/>
          <c:tx>
            <c:strRef>
              <c:f>Sheet1!$B$17</c:f>
              <c:strCache>
                <c:ptCount val="1"/>
                <c:pt idx="0">
                  <c:v>3605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Sheet1!$D$17:$K$17</c:f>
              <c:numCache>
                <c:formatCode>General</c:formatCode>
                <c:ptCount val="8"/>
                <c:pt idx="0">
                  <c:v>-472</c:v>
                </c:pt>
                <c:pt idx="1">
                  <c:v>-1286</c:v>
                </c:pt>
                <c:pt idx="2">
                  <c:v>-1003</c:v>
                </c:pt>
                <c:pt idx="3">
                  <c:v>-1132</c:v>
                </c:pt>
                <c:pt idx="4">
                  <c:v>-1611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716992"/>
        <c:axId val="133735168"/>
      </c:radarChart>
      <c:catAx>
        <c:axId val="13371699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33735168"/>
        <c:crosses val="autoZero"/>
        <c:auto val="1"/>
        <c:lblAlgn val="ctr"/>
        <c:lblOffset val="100"/>
        <c:noMultiLvlLbl val="0"/>
      </c:catAx>
      <c:valAx>
        <c:axId val="133735168"/>
        <c:scaling>
          <c:orientation val="minMax"/>
          <c:max val="-100"/>
          <c:min val="-1600"/>
        </c:scaling>
        <c:delete val="0"/>
        <c:axPos val="l"/>
        <c:majorGridlines>
          <c:spPr>
            <a:ln>
              <a:noFill/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crossAx val="133716992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3"/>
          <c:order val="0"/>
          <c:tx>
            <c:strRef>
              <c:f>Sheet1!$B$9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Sheet1!$D$9:$K$9</c:f>
              <c:numCache>
                <c:formatCode>General</c:formatCode>
                <c:ptCount val="8"/>
                <c:pt idx="0">
                  <c:v>-758</c:v>
                </c:pt>
                <c:pt idx="1">
                  <c:v>-950</c:v>
                </c:pt>
                <c:pt idx="2">
                  <c:v>-844</c:v>
                </c:pt>
                <c:pt idx="3">
                  <c:v>-974</c:v>
                </c:pt>
                <c:pt idx="4">
                  <c:v>-1097</c:v>
                </c:pt>
                <c:pt idx="5">
                  <c:v>-782</c:v>
                </c:pt>
                <c:pt idx="6">
                  <c:v>-958</c:v>
                </c:pt>
                <c:pt idx="7">
                  <c:v>-812</c:v>
                </c:pt>
              </c:numCache>
            </c:numRef>
          </c:val>
        </c:ser>
        <c:ser>
          <c:idx val="4"/>
          <c:order val="1"/>
          <c:tx>
            <c:strRef>
              <c:f>Sheet1!$B$10</c:f>
              <c:strCache>
                <c:ptCount val="1"/>
                <c:pt idx="0">
                  <c:v>2510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Sheet1!$D$10:$K$10</c:f>
              <c:numCache>
                <c:formatCode>General</c:formatCode>
                <c:ptCount val="8"/>
                <c:pt idx="0">
                  <c:v>-893</c:v>
                </c:pt>
                <c:pt idx="1">
                  <c:v>-1158</c:v>
                </c:pt>
                <c:pt idx="2">
                  <c:v>-1034</c:v>
                </c:pt>
                <c:pt idx="3">
                  <c:v>-1188</c:v>
                </c:pt>
                <c:pt idx="4">
                  <c:v>-1340</c:v>
                </c:pt>
                <c:pt idx="5">
                  <c:v>-928</c:v>
                </c:pt>
                <c:pt idx="6">
                  <c:v>-1170</c:v>
                </c:pt>
                <c:pt idx="7">
                  <c:v>-981</c:v>
                </c:pt>
              </c:numCache>
            </c:numRef>
          </c:val>
        </c:ser>
        <c:ser>
          <c:idx val="6"/>
          <c:order val="2"/>
          <c:tx>
            <c:strRef>
              <c:f>Sheet1!$B$12</c:f>
              <c:strCache>
                <c:ptCount val="1"/>
                <c:pt idx="0">
                  <c:v>3010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Sheet1!$D$12:$K$12</c:f>
              <c:numCache>
                <c:formatCode>General</c:formatCode>
                <c:ptCount val="8"/>
                <c:pt idx="0">
                  <c:v>-941</c:v>
                </c:pt>
                <c:pt idx="1">
                  <c:v>-1331</c:v>
                </c:pt>
                <c:pt idx="2">
                  <c:v>-1160</c:v>
                </c:pt>
                <c:pt idx="3">
                  <c:v>-1350</c:v>
                </c:pt>
                <c:pt idx="4">
                  <c:v>-1555</c:v>
                </c:pt>
                <c:pt idx="5">
                  <c:v>-1005</c:v>
                </c:pt>
                <c:pt idx="6">
                  <c:v>-1333</c:v>
                </c:pt>
                <c:pt idx="7">
                  <c:v>-1090</c:v>
                </c:pt>
              </c:numCache>
            </c:numRef>
          </c:val>
        </c:ser>
        <c:ser>
          <c:idx val="8"/>
          <c:order val="3"/>
          <c:tx>
            <c:strRef>
              <c:f>Sheet1!$B$14</c:f>
              <c:strCache>
                <c:ptCount val="1"/>
                <c:pt idx="0">
                  <c:v>3310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Sheet1!$D$14:$K$14</c:f>
              <c:numCache>
                <c:formatCode>General</c:formatCode>
                <c:ptCount val="8"/>
                <c:pt idx="0">
                  <c:v>-823</c:v>
                </c:pt>
                <c:pt idx="1">
                  <c:v>-1365</c:v>
                </c:pt>
                <c:pt idx="2">
                  <c:v>-1131</c:v>
                </c:pt>
                <c:pt idx="3">
                  <c:v>-1342</c:v>
                </c:pt>
                <c:pt idx="4">
                  <c:v>-1613</c:v>
                </c:pt>
                <c:pt idx="5">
                  <c:v>-931</c:v>
                </c:pt>
                <c:pt idx="6">
                  <c:v>-1334</c:v>
                </c:pt>
                <c:pt idx="7">
                  <c:v>-1053</c:v>
                </c:pt>
              </c:numCache>
            </c:numRef>
          </c:val>
        </c:ser>
        <c:ser>
          <c:idx val="10"/>
          <c:order val="4"/>
          <c:tx>
            <c:strRef>
              <c:f>Sheet1!$B$16</c:f>
              <c:strCache>
                <c:ptCount val="1"/>
                <c:pt idx="0">
                  <c:v>3510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Sheet1!$D$16:$K$16</c:f>
              <c:numCache>
                <c:formatCode>General</c:formatCode>
                <c:ptCount val="8"/>
                <c:pt idx="0">
                  <c:v>-648</c:v>
                </c:pt>
                <c:pt idx="1">
                  <c:v>-1337</c:v>
                </c:pt>
                <c:pt idx="2">
                  <c:v>-1030</c:v>
                </c:pt>
                <c:pt idx="3">
                  <c:v>-1273</c:v>
                </c:pt>
                <c:pt idx="4">
                  <c:v>-1600</c:v>
                </c:pt>
                <c:pt idx="5">
                  <c:v>-798</c:v>
                </c:pt>
                <c:pt idx="6">
                  <c:v>-1267</c:v>
                </c:pt>
                <c:pt idx="7">
                  <c:v>-928</c:v>
                </c:pt>
              </c:numCache>
            </c:numRef>
          </c:val>
        </c:ser>
        <c:ser>
          <c:idx val="11"/>
          <c:order val="5"/>
          <c:tx>
            <c:strRef>
              <c:f>Sheet1!$B$17</c:f>
              <c:strCache>
                <c:ptCount val="1"/>
                <c:pt idx="0">
                  <c:v>3605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Sheet1!$D$17:$K$17</c:f>
              <c:numCache>
                <c:formatCode>General</c:formatCode>
                <c:ptCount val="8"/>
                <c:pt idx="0">
                  <c:v>-472</c:v>
                </c:pt>
                <c:pt idx="1">
                  <c:v>-1286</c:v>
                </c:pt>
                <c:pt idx="2">
                  <c:v>-1003</c:v>
                </c:pt>
                <c:pt idx="3">
                  <c:v>-1132</c:v>
                </c:pt>
                <c:pt idx="4">
                  <c:v>-1611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259648"/>
        <c:axId val="133261184"/>
      </c:radarChart>
      <c:catAx>
        <c:axId val="1332596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33261184"/>
        <c:crosses val="autoZero"/>
        <c:auto val="1"/>
        <c:lblAlgn val="ctr"/>
        <c:lblOffset val="100"/>
        <c:noMultiLvlLbl val="0"/>
      </c:catAx>
      <c:valAx>
        <c:axId val="133261184"/>
        <c:scaling>
          <c:orientation val="minMax"/>
          <c:max val="-600"/>
          <c:min val="-1600"/>
        </c:scaling>
        <c:delete val="0"/>
        <c:axPos val="l"/>
        <c:majorGridlines>
          <c:spPr>
            <a:ln>
              <a:noFill/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crossAx val="133259648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276855197945472E-2"/>
          <c:y val="5.0521064674607985E-2"/>
          <c:w val="0.64657104509663565"/>
          <c:h val="0.92686065684097185"/>
        </c:manualLayout>
      </c:layout>
      <c:lineChart>
        <c:grouping val="standard"/>
        <c:varyColors val="0"/>
        <c:ser>
          <c:idx val="0"/>
          <c:order val="0"/>
          <c:tx>
            <c:strRef>
              <c:f>Sheet1!$D$36</c:f>
              <c:strCache>
                <c:ptCount val="1"/>
                <c:pt idx="0">
                  <c:v>1/Bending Strain           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Sheet1!$B$38:$B$47</c:f>
              <c:numCache>
                <c:formatCode>General</c:formatCode>
                <c:ptCount val="10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2510</c:v>
                </c:pt>
                <c:pt idx="4">
                  <c:v>2810</c:v>
                </c:pt>
                <c:pt idx="5">
                  <c:v>3010</c:v>
                </c:pt>
                <c:pt idx="6">
                  <c:v>3215</c:v>
                </c:pt>
                <c:pt idx="7">
                  <c:v>3310</c:v>
                </c:pt>
                <c:pt idx="8">
                  <c:v>3420</c:v>
                </c:pt>
                <c:pt idx="9">
                  <c:v>3510</c:v>
                </c:pt>
              </c:numCache>
            </c:numRef>
          </c:cat>
          <c:val>
            <c:numRef>
              <c:f>Sheet1!$D$38:$D$47</c:f>
              <c:numCache>
                <c:formatCode>0.00000</c:formatCode>
                <c:ptCount val="10"/>
                <c:pt idx="0">
                  <c:v>1.5503875968992248E-2</c:v>
                </c:pt>
                <c:pt idx="1">
                  <c:v>1.0568031704095112E-2</c:v>
                </c:pt>
                <c:pt idx="2">
                  <c:v>7.2007200720072004E-3</c:v>
                </c:pt>
                <c:pt idx="3">
                  <c:v>5.1679586563307496E-3</c:v>
                </c:pt>
                <c:pt idx="4">
                  <c:v>4.195070791819612E-3</c:v>
                </c:pt>
                <c:pt idx="5">
                  <c:v>3.5762181493071078E-3</c:v>
                </c:pt>
                <c:pt idx="6">
                  <c:v>2.9143897996357013E-3</c:v>
                </c:pt>
                <c:pt idx="7">
                  <c:v>2.6595744680851063E-3</c:v>
                </c:pt>
                <c:pt idx="8">
                  <c:v>2.3255813953488372E-3</c:v>
                </c:pt>
                <c:pt idx="9">
                  <c:v>2.1639166892074655E-3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Sheet1!$E$36</c:f>
              <c:strCache>
                <c:ptCount val="1"/>
                <c:pt idx="0">
                  <c:v>1/Bending Strain         45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Sheet1!$B$38:$B$47</c:f>
              <c:numCache>
                <c:formatCode>General</c:formatCode>
                <c:ptCount val="10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2510</c:v>
                </c:pt>
                <c:pt idx="4">
                  <c:v>2810</c:v>
                </c:pt>
                <c:pt idx="5">
                  <c:v>3010</c:v>
                </c:pt>
                <c:pt idx="6">
                  <c:v>3215</c:v>
                </c:pt>
                <c:pt idx="7">
                  <c:v>3310</c:v>
                </c:pt>
                <c:pt idx="8">
                  <c:v>3420</c:v>
                </c:pt>
                <c:pt idx="9">
                  <c:v>3510</c:v>
                </c:pt>
              </c:numCache>
            </c:numRef>
          </c:cat>
          <c:val>
            <c:numRef>
              <c:f>Sheet1!$E$38:$E$47</c:f>
              <c:numCache>
                <c:formatCode>0.00000</c:formatCode>
                <c:ptCount val="10"/>
                <c:pt idx="0">
                  <c:v>-2.5974025974025976E-2</c:v>
                </c:pt>
                <c:pt idx="1">
                  <c:v>-2.9962546816479401E-2</c:v>
                </c:pt>
                <c:pt idx="2">
                  <c:v>-1.8823529411764704E-2</c:v>
                </c:pt>
                <c:pt idx="3">
                  <c:v>-1.3986013986013986E-2</c:v>
                </c:pt>
                <c:pt idx="4">
                  <c:v>-1.1034482758620689E-2</c:v>
                </c:pt>
                <c:pt idx="5">
                  <c:v>-9.0600226500566258E-3</c:v>
                </c:pt>
                <c:pt idx="6">
                  <c:v>-6.99912510936133E-3</c:v>
                </c:pt>
                <c:pt idx="7">
                  <c:v>-6.024096385542169E-3</c:v>
                </c:pt>
                <c:pt idx="8">
                  <c:v>-5.1546391752577319E-3</c:v>
                </c:pt>
                <c:pt idx="9">
                  <c:v>-4.4077134986225891E-3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Sheet1!$F$36</c:f>
              <c:strCache>
                <c:ptCount val="1"/>
                <c:pt idx="0">
                  <c:v>1/Bending Strain         90 deg.</c:v>
                </c:pt>
              </c:strCache>
            </c:strRef>
          </c:tx>
          <c:trendline>
            <c:trendlineType val="linear"/>
            <c:forward val="3"/>
            <c:dispRSqr val="0"/>
            <c:dispEq val="0"/>
          </c:trendline>
          <c:cat>
            <c:numRef>
              <c:f>Sheet1!$B$38:$B$47</c:f>
              <c:numCache>
                <c:formatCode>General</c:formatCode>
                <c:ptCount val="10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2510</c:v>
                </c:pt>
                <c:pt idx="4">
                  <c:v>2810</c:v>
                </c:pt>
                <c:pt idx="5">
                  <c:v>3010</c:v>
                </c:pt>
                <c:pt idx="6">
                  <c:v>3215</c:v>
                </c:pt>
                <c:pt idx="7">
                  <c:v>3310</c:v>
                </c:pt>
                <c:pt idx="8">
                  <c:v>3420</c:v>
                </c:pt>
                <c:pt idx="9">
                  <c:v>3510</c:v>
                </c:pt>
              </c:numCache>
            </c:numRef>
          </c:cat>
          <c:val>
            <c:numRef>
              <c:f>Sheet1!$F$38:$F$47</c:f>
              <c:numCache>
                <c:formatCode>0.00000</c:formatCode>
                <c:ptCount val="10"/>
                <c:pt idx="0">
                  <c:v>2.4096385542168676E-2</c:v>
                </c:pt>
                <c:pt idx="1">
                  <c:v>2.8070175438596492E-2</c:v>
                </c:pt>
                <c:pt idx="2">
                  <c:v>1.8912529550827423E-2</c:v>
                </c:pt>
                <c:pt idx="3">
                  <c:v>1.9047619047619049E-2</c:v>
                </c:pt>
                <c:pt idx="4">
                  <c:v>1.8058690744920992E-2</c:v>
                </c:pt>
                <c:pt idx="5">
                  <c:v>1.6494845360824743E-2</c:v>
                </c:pt>
                <c:pt idx="6">
                  <c:v>1.5355086372360844E-2</c:v>
                </c:pt>
                <c:pt idx="7">
                  <c:v>1.4705882352941176E-2</c:v>
                </c:pt>
                <c:pt idx="8">
                  <c:v>1.4084507042253521E-2</c:v>
                </c:pt>
                <c:pt idx="9">
                  <c:v>1.2480499219968799E-2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Sheet1!$G$36</c:f>
              <c:strCache>
                <c:ptCount val="1"/>
                <c:pt idx="0">
                  <c:v>1/Bending Strain         135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Sheet1!$B$38:$B$47</c:f>
              <c:numCache>
                <c:formatCode>General</c:formatCode>
                <c:ptCount val="10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2510</c:v>
                </c:pt>
                <c:pt idx="4">
                  <c:v>2810</c:v>
                </c:pt>
                <c:pt idx="5">
                  <c:v>3010</c:v>
                </c:pt>
                <c:pt idx="6">
                  <c:v>3215</c:v>
                </c:pt>
                <c:pt idx="7">
                  <c:v>3310</c:v>
                </c:pt>
                <c:pt idx="8">
                  <c:v>3420</c:v>
                </c:pt>
                <c:pt idx="9">
                  <c:v>3510</c:v>
                </c:pt>
              </c:numCache>
            </c:numRef>
          </c:cat>
          <c:val>
            <c:numRef>
              <c:f>Sheet1!$G$38:$G$47</c:f>
              <c:numCache>
                <c:formatCode>0.00000</c:formatCode>
                <c:ptCount val="10"/>
                <c:pt idx="0">
                  <c:v>-3.7735849056603772E-2</c:v>
                </c:pt>
                <c:pt idx="1">
                  <c:v>-1.6032064128256512E-2</c:v>
                </c:pt>
                <c:pt idx="2">
                  <c:v>-1.2965964343598054E-2</c:v>
                </c:pt>
                <c:pt idx="3">
                  <c:v>-9.852216748768473E-3</c:v>
                </c:pt>
                <c:pt idx="4">
                  <c:v>-8.5744908896034297E-3</c:v>
                </c:pt>
                <c:pt idx="5">
                  <c:v>-7.7294685990338162E-3</c:v>
                </c:pt>
                <c:pt idx="6">
                  <c:v>-7.3059360730593605E-3</c:v>
                </c:pt>
                <c:pt idx="7">
                  <c:v>-6.993006993006993E-3</c:v>
                </c:pt>
                <c:pt idx="8">
                  <c:v>-6.5359477124183009E-3</c:v>
                </c:pt>
                <c:pt idx="9">
                  <c:v>-6.1396776669224865E-3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Sheet1!$H$36</c:f>
              <c:strCache>
                <c:ptCount val="1"/>
                <c:pt idx="0">
                  <c:v>1/Bending Strain         180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Sheet1!$B$38:$B$47</c:f>
              <c:numCache>
                <c:formatCode>General</c:formatCode>
                <c:ptCount val="10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2510</c:v>
                </c:pt>
                <c:pt idx="4">
                  <c:v>2810</c:v>
                </c:pt>
                <c:pt idx="5">
                  <c:v>3010</c:v>
                </c:pt>
                <c:pt idx="6">
                  <c:v>3215</c:v>
                </c:pt>
                <c:pt idx="7">
                  <c:v>3310</c:v>
                </c:pt>
                <c:pt idx="8">
                  <c:v>3420</c:v>
                </c:pt>
                <c:pt idx="9">
                  <c:v>3510</c:v>
                </c:pt>
              </c:numCache>
            </c:numRef>
          </c:cat>
          <c:val>
            <c:numRef>
              <c:f>Sheet1!$H$38:$H$47</c:f>
              <c:numCache>
                <c:formatCode>0.00000</c:formatCode>
                <c:ptCount val="10"/>
                <c:pt idx="0">
                  <c:v>-9.0497737556561094E-3</c:v>
                </c:pt>
                <c:pt idx="1">
                  <c:v>-7.6117982873453857E-3</c:v>
                </c:pt>
                <c:pt idx="2">
                  <c:v>-4.996876951905059E-3</c:v>
                </c:pt>
                <c:pt idx="3">
                  <c:v>-3.9447731755424065E-3</c:v>
                </c:pt>
                <c:pt idx="4">
                  <c:v>-3.3826638477801266E-3</c:v>
                </c:pt>
                <c:pt idx="5">
                  <c:v>-2.9906542056074765E-3</c:v>
                </c:pt>
                <c:pt idx="6">
                  <c:v>-2.5848142164781908E-3</c:v>
                </c:pt>
                <c:pt idx="7">
                  <c:v>-2.4154589371980675E-3</c:v>
                </c:pt>
                <c:pt idx="8">
                  <c:v>-2.1881838074398249E-3</c:v>
                </c:pt>
                <c:pt idx="9">
                  <c:v>-2.0413370757846388E-3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Sheet1!$I$36</c:f>
              <c:strCache>
                <c:ptCount val="1"/>
                <c:pt idx="0">
                  <c:v>1/Bending Strain         225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Sheet1!$B$38:$B$47</c:f>
              <c:numCache>
                <c:formatCode>General</c:formatCode>
                <c:ptCount val="10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2510</c:v>
                </c:pt>
                <c:pt idx="4">
                  <c:v>2810</c:v>
                </c:pt>
                <c:pt idx="5">
                  <c:v>3010</c:v>
                </c:pt>
                <c:pt idx="6">
                  <c:v>3215</c:v>
                </c:pt>
                <c:pt idx="7">
                  <c:v>3310</c:v>
                </c:pt>
                <c:pt idx="8">
                  <c:v>3420</c:v>
                </c:pt>
                <c:pt idx="9">
                  <c:v>3510</c:v>
                </c:pt>
              </c:numCache>
            </c:numRef>
          </c:cat>
          <c:val>
            <c:numRef>
              <c:f>Sheet1!$I$38:$I$47</c:f>
              <c:numCache>
                <c:formatCode>0.00000</c:formatCode>
                <c:ptCount val="10"/>
                <c:pt idx="0">
                  <c:v>1.680672268907563E-2</c:v>
                </c:pt>
                <c:pt idx="1">
                  <c:v>1.195814648729447E-2</c:v>
                </c:pt>
                <c:pt idx="2">
                  <c:v>8.7051142546245922E-3</c:v>
                </c:pt>
                <c:pt idx="3">
                  <c:v>6.3091482649842269E-3</c:v>
                </c:pt>
                <c:pt idx="4">
                  <c:v>5.1981806367771277E-3</c:v>
                </c:pt>
                <c:pt idx="5">
                  <c:v>4.6376811594202897E-3</c:v>
                </c:pt>
                <c:pt idx="6">
                  <c:v>4.014049172102358E-3</c:v>
                </c:pt>
                <c:pt idx="7">
                  <c:v>3.7313432835820895E-3</c:v>
                </c:pt>
                <c:pt idx="8">
                  <c:v>3.4965034965034965E-3</c:v>
                </c:pt>
                <c:pt idx="9">
                  <c:v>3.2038446135362435E-3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Sheet1!$J$36</c:f>
              <c:strCache>
                <c:ptCount val="1"/>
                <c:pt idx="0">
                  <c:v>1/Bending Strain         270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Sheet1!$B$38:$B$47</c:f>
              <c:numCache>
                <c:formatCode>General</c:formatCode>
                <c:ptCount val="10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2510</c:v>
                </c:pt>
                <c:pt idx="4">
                  <c:v>2810</c:v>
                </c:pt>
                <c:pt idx="5">
                  <c:v>3010</c:v>
                </c:pt>
                <c:pt idx="6">
                  <c:v>3215</c:v>
                </c:pt>
                <c:pt idx="7">
                  <c:v>3310</c:v>
                </c:pt>
                <c:pt idx="8">
                  <c:v>3420</c:v>
                </c:pt>
                <c:pt idx="9">
                  <c:v>3510</c:v>
                </c:pt>
              </c:numCache>
            </c:numRef>
          </c:cat>
          <c:val>
            <c:numRef>
              <c:f>Sheet1!$J$38:$J$47</c:f>
              <c:numCache>
                <c:formatCode>0.00000</c:formatCode>
                <c:ptCount val="10"/>
                <c:pt idx="0">
                  <c:v>-4.2553191489361701E-2</c:v>
                </c:pt>
                <c:pt idx="1">
                  <c:v>-2.3054755043227664E-2</c:v>
                </c:pt>
                <c:pt idx="2">
                  <c:v>-1.6359918200408999E-2</c:v>
                </c:pt>
                <c:pt idx="3">
                  <c:v>-1.1976047904191617E-2</c:v>
                </c:pt>
                <c:pt idx="4">
                  <c:v>-9.8400984009840101E-3</c:v>
                </c:pt>
                <c:pt idx="5">
                  <c:v>-8.8987764182424916E-3</c:v>
                </c:pt>
                <c:pt idx="6">
                  <c:v>-7.8817733990147777E-3</c:v>
                </c:pt>
                <c:pt idx="7">
                  <c:v>-7.4074074074074077E-3</c:v>
                </c:pt>
                <c:pt idx="8">
                  <c:v>-6.8965517241379309E-3</c:v>
                </c:pt>
                <c:pt idx="9">
                  <c:v>-6.3745019920318727E-3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Sheet1!$K$36</c:f>
              <c:strCache>
                <c:ptCount val="1"/>
                <c:pt idx="0">
                  <c:v>1/Bending Strain         315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Sheet1!$B$38:$B$47</c:f>
              <c:numCache>
                <c:formatCode>General</c:formatCode>
                <c:ptCount val="10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2510</c:v>
                </c:pt>
                <c:pt idx="4">
                  <c:v>2810</c:v>
                </c:pt>
                <c:pt idx="5">
                  <c:v>3010</c:v>
                </c:pt>
                <c:pt idx="6">
                  <c:v>3215</c:v>
                </c:pt>
                <c:pt idx="7">
                  <c:v>3310</c:v>
                </c:pt>
                <c:pt idx="8">
                  <c:v>3420</c:v>
                </c:pt>
                <c:pt idx="9">
                  <c:v>3510</c:v>
                </c:pt>
              </c:numCache>
            </c:numRef>
          </c:cat>
          <c:val>
            <c:numRef>
              <c:f>Sheet1!$K$38:$K$47</c:f>
              <c:numCache>
                <c:formatCode>0.00000</c:formatCode>
                <c:ptCount val="10"/>
                <c:pt idx="0">
                  <c:v>2.9850746268656716E-2</c:v>
                </c:pt>
                <c:pt idx="1">
                  <c:v>1.7660044150110375E-2</c:v>
                </c:pt>
                <c:pt idx="2">
                  <c:v>1.1782032400589101E-2</c:v>
                </c:pt>
                <c:pt idx="3">
                  <c:v>9.4786729857819912E-3</c:v>
                </c:pt>
                <c:pt idx="4">
                  <c:v>8.4477296726504746E-3</c:v>
                </c:pt>
                <c:pt idx="5">
                  <c:v>7.6555023923444978E-3</c:v>
                </c:pt>
                <c:pt idx="6">
                  <c:v>7.3461891643709825E-3</c:v>
                </c:pt>
                <c:pt idx="7">
                  <c:v>6.8493150684931503E-3</c:v>
                </c:pt>
                <c:pt idx="8">
                  <c:v>6.1728395061728392E-3</c:v>
                </c:pt>
                <c:pt idx="9">
                  <c:v>5.4907343857240904E-3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47200"/>
        <c:axId val="133353472"/>
      </c:lineChart>
      <c:catAx>
        <c:axId val="133347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HYDROSTATIC PRESSURE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31027541159627769"/>
              <c:y val="0.9038994885254727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33353472"/>
        <c:crosses val="autoZero"/>
        <c:auto val="1"/>
        <c:lblAlgn val="ctr"/>
        <c:lblOffset val="100"/>
        <c:noMultiLvlLbl val="0"/>
      </c:catAx>
      <c:valAx>
        <c:axId val="133353472"/>
        <c:scaling>
          <c:orientation val="minMax"/>
          <c:max val="4.0000000000000008E-2"/>
          <c:min val="-4.0000000000000008E-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400" b="1" i="0" baseline="0">
                    <a:effectLst/>
                  </a:rPr>
                  <a:t>1/BENDING STRAIN</a:t>
                </a:r>
                <a:endParaRPr lang="en-US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4713314244810307E-2"/>
              <c:y val="0.19268170805572379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33347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31661070396267E-2"/>
          <c:y val="4.233470489810065E-2"/>
          <c:w val="0.74251202702746777"/>
          <c:h val="0.929323406707387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Micro Strain 0 deg.       S1-1</c:v>
                </c:pt>
              </c:strCache>
            </c:strRef>
          </c:tx>
          <c:cat>
            <c:numRef>
              <c:f>Sheet1!$B$5:$B$21</c:f>
              <c:numCache>
                <c:formatCode>General</c:formatCode>
                <c:ptCount val="17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2510</c:v>
                </c:pt>
                <c:pt idx="6">
                  <c:v>2810</c:v>
                </c:pt>
                <c:pt idx="7">
                  <c:v>3010</c:v>
                </c:pt>
                <c:pt idx="8">
                  <c:v>3215</c:v>
                </c:pt>
                <c:pt idx="9">
                  <c:v>3310</c:v>
                </c:pt>
                <c:pt idx="10">
                  <c:v>3420</c:v>
                </c:pt>
                <c:pt idx="11">
                  <c:v>3510</c:v>
                </c:pt>
                <c:pt idx="12">
                  <c:v>3605</c:v>
                </c:pt>
                <c:pt idx="13">
                  <c:v>3700</c:v>
                </c:pt>
                <c:pt idx="14">
                  <c:v>3800</c:v>
                </c:pt>
                <c:pt idx="15">
                  <c:v>3900</c:v>
                </c:pt>
                <c:pt idx="16">
                  <c:v>4000</c:v>
                </c:pt>
              </c:numCache>
            </c:numRef>
          </c:cat>
          <c:val>
            <c:numRef>
              <c:f>Sheet1!$D$5:$D$21</c:f>
              <c:numCache>
                <c:formatCode>General</c:formatCode>
                <c:ptCount val="17"/>
                <c:pt idx="0">
                  <c:v>0</c:v>
                </c:pt>
                <c:pt idx="1">
                  <c:v>-204</c:v>
                </c:pt>
                <c:pt idx="2">
                  <c:v>-402</c:v>
                </c:pt>
                <c:pt idx="3">
                  <c:v>-592</c:v>
                </c:pt>
                <c:pt idx="4">
                  <c:v>-758</c:v>
                </c:pt>
                <c:pt idx="5">
                  <c:v>-893</c:v>
                </c:pt>
                <c:pt idx="6">
                  <c:v>-943</c:v>
                </c:pt>
                <c:pt idx="7">
                  <c:v>-941</c:v>
                </c:pt>
                <c:pt idx="8">
                  <c:v>-857</c:v>
                </c:pt>
                <c:pt idx="9">
                  <c:v>-823</c:v>
                </c:pt>
                <c:pt idx="10">
                  <c:v>-696</c:v>
                </c:pt>
                <c:pt idx="11">
                  <c:v>-648</c:v>
                </c:pt>
                <c:pt idx="12">
                  <c:v>-472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Sheet1!$E$4</c:f>
              <c:strCache>
                <c:ptCount val="1"/>
                <c:pt idx="0">
                  <c:v>Micro Strain 45 deg.      S1-2</c:v>
                </c:pt>
              </c:strCache>
            </c:strRef>
          </c:tx>
          <c:cat>
            <c:numRef>
              <c:f>Sheet1!$B$5:$B$21</c:f>
              <c:numCache>
                <c:formatCode>General</c:formatCode>
                <c:ptCount val="17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2510</c:v>
                </c:pt>
                <c:pt idx="6">
                  <c:v>2810</c:v>
                </c:pt>
                <c:pt idx="7">
                  <c:v>3010</c:v>
                </c:pt>
                <c:pt idx="8">
                  <c:v>3215</c:v>
                </c:pt>
                <c:pt idx="9">
                  <c:v>3310</c:v>
                </c:pt>
                <c:pt idx="10">
                  <c:v>3420</c:v>
                </c:pt>
                <c:pt idx="11">
                  <c:v>3510</c:v>
                </c:pt>
                <c:pt idx="12">
                  <c:v>3605</c:v>
                </c:pt>
                <c:pt idx="13">
                  <c:v>3700</c:v>
                </c:pt>
                <c:pt idx="14">
                  <c:v>3800</c:v>
                </c:pt>
                <c:pt idx="15">
                  <c:v>3900</c:v>
                </c:pt>
                <c:pt idx="16">
                  <c:v>4000</c:v>
                </c:pt>
              </c:numCache>
            </c:numRef>
          </c:cat>
          <c:val>
            <c:numRef>
              <c:f>Sheet1!$E$5:$E$21</c:f>
              <c:numCache>
                <c:formatCode>General</c:formatCode>
                <c:ptCount val="17"/>
                <c:pt idx="0">
                  <c:v>0</c:v>
                </c:pt>
                <c:pt idx="1">
                  <c:v>-275</c:v>
                </c:pt>
                <c:pt idx="2">
                  <c:v>-505</c:v>
                </c:pt>
                <c:pt idx="3">
                  <c:v>-720</c:v>
                </c:pt>
                <c:pt idx="4">
                  <c:v>-950</c:v>
                </c:pt>
                <c:pt idx="5">
                  <c:v>-1158</c:v>
                </c:pt>
                <c:pt idx="6">
                  <c:v>-1272</c:v>
                </c:pt>
                <c:pt idx="7">
                  <c:v>-1331</c:v>
                </c:pt>
                <c:pt idx="8">
                  <c:v>-1343</c:v>
                </c:pt>
                <c:pt idx="9">
                  <c:v>-1365</c:v>
                </c:pt>
                <c:pt idx="10">
                  <c:v>-1320</c:v>
                </c:pt>
                <c:pt idx="11">
                  <c:v>-1337</c:v>
                </c:pt>
                <c:pt idx="12">
                  <c:v>-1286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Sheet1!$F$4</c:f>
              <c:strCache>
                <c:ptCount val="1"/>
                <c:pt idx="0">
                  <c:v>Micro Strain 90 deg.      S1-3</c:v>
                </c:pt>
              </c:strCache>
            </c:strRef>
          </c:tx>
          <c:cat>
            <c:numRef>
              <c:f>Sheet1!$B$5:$B$21</c:f>
              <c:numCache>
                <c:formatCode>General</c:formatCode>
                <c:ptCount val="17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2510</c:v>
                </c:pt>
                <c:pt idx="6">
                  <c:v>2810</c:v>
                </c:pt>
                <c:pt idx="7">
                  <c:v>3010</c:v>
                </c:pt>
                <c:pt idx="8">
                  <c:v>3215</c:v>
                </c:pt>
                <c:pt idx="9">
                  <c:v>3310</c:v>
                </c:pt>
                <c:pt idx="10">
                  <c:v>3420</c:v>
                </c:pt>
                <c:pt idx="11">
                  <c:v>3510</c:v>
                </c:pt>
                <c:pt idx="12">
                  <c:v>3605</c:v>
                </c:pt>
                <c:pt idx="13">
                  <c:v>3700</c:v>
                </c:pt>
                <c:pt idx="14">
                  <c:v>3800</c:v>
                </c:pt>
                <c:pt idx="15">
                  <c:v>3900</c:v>
                </c:pt>
                <c:pt idx="16">
                  <c:v>4000</c:v>
                </c:pt>
              </c:numCache>
            </c:numRef>
          </c:cat>
          <c:val>
            <c:numRef>
              <c:f>Sheet1!$F$5:$F$21</c:f>
              <c:numCache>
                <c:formatCode>General</c:formatCode>
                <c:ptCount val="17"/>
                <c:pt idx="0">
                  <c:v>0</c:v>
                </c:pt>
                <c:pt idx="1">
                  <c:v>-194</c:v>
                </c:pt>
                <c:pt idx="2">
                  <c:v>-425</c:v>
                </c:pt>
                <c:pt idx="3">
                  <c:v>-651</c:v>
                </c:pt>
                <c:pt idx="4">
                  <c:v>-844</c:v>
                </c:pt>
                <c:pt idx="5">
                  <c:v>-1034</c:v>
                </c:pt>
                <c:pt idx="6">
                  <c:v>-1126</c:v>
                </c:pt>
                <c:pt idx="7">
                  <c:v>-1160</c:v>
                </c:pt>
                <c:pt idx="8">
                  <c:v>-1135</c:v>
                </c:pt>
                <c:pt idx="9">
                  <c:v>-1131</c:v>
                </c:pt>
                <c:pt idx="10">
                  <c:v>-1055</c:v>
                </c:pt>
                <c:pt idx="11">
                  <c:v>-1030</c:v>
                </c:pt>
                <c:pt idx="12">
                  <c:v>-1003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Sheet1!$G$4</c:f>
              <c:strCache>
                <c:ptCount val="1"/>
                <c:pt idx="0">
                  <c:v>Micro Strain 135 deg.   S1-4</c:v>
                </c:pt>
              </c:strCache>
            </c:strRef>
          </c:tx>
          <c:cat>
            <c:numRef>
              <c:f>Sheet1!$B$5:$B$21</c:f>
              <c:numCache>
                <c:formatCode>General</c:formatCode>
                <c:ptCount val="17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2510</c:v>
                </c:pt>
                <c:pt idx="6">
                  <c:v>2810</c:v>
                </c:pt>
                <c:pt idx="7">
                  <c:v>3010</c:v>
                </c:pt>
                <c:pt idx="8">
                  <c:v>3215</c:v>
                </c:pt>
                <c:pt idx="9">
                  <c:v>3310</c:v>
                </c:pt>
                <c:pt idx="10">
                  <c:v>3420</c:v>
                </c:pt>
                <c:pt idx="11">
                  <c:v>3510</c:v>
                </c:pt>
                <c:pt idx="12">
                  <c:v>3605</c:v>
                </c:pt>
                <c:pt idx="13">
                  <c:v>3700</c:v>
                </c:pt>
                <c:pt idx="14">
                  <c:v>3800</c:v>
                </c:pt>
                <c:pt idx="15">
                  <c:v>3900</c:v>
                </c:pt>
                <c:pt idx="16">
                  <c:v>4000</c:v>
                </c:pt>
              </c:numCache>
            </c:numRef>
          </c:cat>
          <c:val>
            <c:numRef>
              <c:f>Sheet1!$G$5:$G$21</c:f>
              <c:numCache>
                <c:formatCode>General</c:formatCode>
                <c:ptCount val="17"/>
                <c:pt idx="0">
                  <c:v>0</c:v>
                </c:pt>
                <c:pt idx="1">
                  <c:v>-228</c:v>
                </c:pt>
                <c:pt idx="2">
                  <c:v>-493</c:v>
                </c:pt>
                <c:pt idx="3">
                  <c:v>-749</c:v>
                </c:pt>
                <c:pt idx="4">
                  <c:v>-974</c:v>
                </c:pt>
                <c:pt idx="5">
                  <c:v>-1188</c:v>
                </c:pt>
                <c:pt idx="6">
                  <c:v>-1298</c:v>
                </c:pt>
                <c:pt idx="7">
                  <c:v>-1350</c:v>
                </c:pt>
                <c:pt idx="8">
                  <c:v>-1337</c:v>
                </c:pt>
                <c:pt idx="9">
                  <c:v>-1342</c:v>
                </c:pt>
                <c:pt idx="10">
                  <c:v>-1279</c:v>
                </c:pt>
                <c:pt idx="11">
                  <c:v>-1273</c:v>
                </c:pt>
                <c:pt idx="12">
                  <c:v>-1132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Sheet1!$H$4</c:f>
              <c:strCache>
                <c:ptCount val="1"/>
                <c:pt idx="0">
                  <c:v>Micro Strain 180 deg.     S1-5</c:v>
                </c:pt>
              </c:strCache>
            </c:strRef>
          </c:tx>
          <c:cat>
            <c:numRef>
              <c:f>Sheet1!$B$5:$B$21</c:f>
              <c:numCache>
                <c:formatCode>General</c:formatCode>
                <c:ptCount val="17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2510</c:v>
                </c:pt>
                <c:pt idx="6">
                  <c:v>2810</c:v>
                </c:pt>
                <c:pt idx="7">
                  <c:v>3010</c:v>
                </c:pt>
                <c:pt idx="8">
                  <c:v>3215</c:v>
                </c:pt>
                <c:pt idx="9">
                  <c:v>3310</c:v>
                </c:pt>
                <c:pt idx="10">
                  <c:v>3420</c:v>
                </c:pt>
                <c:pt idx="11">
                  <c:v>3510</c:v>
                </c:pt>
                <c:pt idx="12">
                  <c:v>3605</c:v>
                </c:pt>
                <c:pt idx="13">
                  <c:v>3700</c:v>
                </c:pt>
                <c:pt idx="14">
                  <c:v>3800</c:v>
                </c:pt>
                <c:pt idx="15">
                  <c:v>3900</c:v>
                </c:pt>
                <c:pt idx="16">
                  <c:v>4000</c:v>
                </c:pt>
              </c:numCache>
            </c:numRef>
          </c:cat>
          <c:val>
            <c:numRef>
              <c:f>Sheet1!$H$5:$H$21</c:f>
              <c:numCache>
                <c:formatCode>General</c:formatCode>
                <c:ptCount val="17"/>
                <c:pt idx="0">
                  <c:v>0</c:v>
                </c:pt>
                <c:pt idx="1">
                  <c:v>-317</c:v>
                </c:pt>
                <c:pt idx="2">
                  <c:v>-577</c:v>
                </c:pt>
                <c:pt idx="3">
                  <c:v>-818</c:v>
                </c:pt>
                <c:pt idx="4">
                  <c:v>-1097</c:v>
                </c:pt>
                <c:pt idx="5">
                  <c:v>-1340</c:v>
                </c:pt>
                <c:pt idx="6">
                  <c:v>-1477</c:v>
                </c:pt>
                <c:pt idx="7">
                  <c:v>-1555</c:v>
                </c:pt>
                <c:pt idx="8">
                  <c:v>-1587</c:v>
                </c:pt>
                <c:pt idx="9">
                  <c:v>-1613</c:v>
                </c:pt>
                <c:pt idx="10">
                  <c:v>-1583</c:v>
                </c:pt>
                <c:pt idx="11">
                  <c:v>-1600</c:v>
                </c:pt>
                <c:pt idx="12">
                  <c:v>-1611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Sheet1!$I$4</c:f>
              <c:strCache>
                <c:ptCount val="1"/>
                <c:pt idx="0">
                  <c:v>Micro Strain 225 deg.     S1-6</c:v>
                </c:pt>
              </c:strCache>
            </c:strRef>
          </c:tx>
          <c:cat>
            <c:numRef>
              <c:f>Sheet1!$B$5:$B$21</c:f>
              <c:numCache>
                <c:formatCode>General</c:formatCode>
                <c:ptCount val="17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2510</c:v>
                </c:pt>
                <c:pt idx="6">
                  <c:v>2810</c:v>
                </c:pt>
                <c:pt idx="7">
                  <c:v>3010</c:v>
                </c:pt>
                <c:pt idx="8">
                  <c:v>3215</c:v>
                </c:pt>
                <c:pt idx="9">
                  <c:v>3310</c:v>
                </c:pt>
                <c:pt idx="10">
                  <c:v>3420</c:v>
                </c:pt>
                <c:pt idx="11">
                  <c:v>3510</c:v>
                </c:pt>
                <c:pt idx="12">
                  <c:v>3605</c:v>
                </c:pt>
                <c:pt idx="13">
                  <c:v>3700</c:v>
                </c:pt>
                <c:pt idx="14">
                  <c:v>3800</c:v>
                </c:pt>
                <c:pt idx="15">
                  <c:v>3900</c:v>
                </c:pt>
                <c:pt idx="16">
                  <c:v>4000</c:v>
                </c:pt>
              </c:numCache>
            </c:numRef>
          </c:cat>
          <c:val>
            <c:numRef>
              <c:f>Sheet1!$I$5:$I$21</c:f>
              <c:numCache>
                <c:formatCode>General</c:formatCode>
                <c:ptCount val="17"/>
                <c:pt idx="0">
                  <c:v>0</c:v>
                </c:pt>
                <c:pt idx="1">
                  <c:v>-200</c:v>
                </c:pt>
                <c:pt idx="2">
                  <c:v>-407</c:v>
                </c:pt>
                <c:pt idx="3">
                  <c:v>-603</c:v>
                </c:pt>
                <c:pt idx="4">
                  <c:v>-782</c:v>
                </c:pt>
                <c:pt idx="5">
                  <c:v>-928</c:v>
                </c:pt>
                <c:pt idx="6">
                  <c:v>-989</c:v>
                </c:pt>
                <c:pt idx="7">
                  <c:v>-1005</c:v>
                </c:pt>
                <c:pt idx="8">
                  <c:v>-951</c:v>
                </c:pt>
                <c:pt idx="9">
                  <c:v>-931</c:v>
                </c:pt>
                <c:pt idx="10">
                  <c:v>-840</c:v>
                </c:pt>
                <c:pt idx="11">
                  <c:v>-798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Sheet1!$J$4</c:f>
              <c:strCache>
                <c:ptCount val="1"/>
                <c:pt idx="0">
                  <c:v>Micro Strain 270 deg.    S1-7</c:v>
                </c:pt>
              </c:strCache>
            </c:strRef>
          </c:tx>
          <c:cat>
            <c:numRef>
              <c:f>Sheet1!$B$5:$B$21</c:f>
              <c:numCache>
                <c:formatCode>General</c:formatCode>
                <c:ptCount val="17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2510</c:v>
                </c:pt>
                <c:pt idx="6">
                  <c:v>2810</c:v>
                </c:pt>
                <c:pt idx="7">
                  <c:v>3010</c:v>
                </c:pt>
                <c:pt idx="8">
                  <c:v>3215</c:v>
                </c:pt>
                <c:pt idx="9">
                  <c:v>3310</c:v>
                </c:pt>
                <c:pt idx="10">
                  <c:v>3420</c:v>
                </c:pt>
                <c:pt idx="11">
                  <c:v>3510</c:v>
                </c:pt>
                <c:pt idx="12">
                  <c:v>3605</c:v>
                </c:pt>
                <c:pt idx="13">
                  <c:v>3700</c:v>
                </c:pt>
                <c:pt idx="14">
                  <c:v>3800</c:v>
                </c:pt>
                <c:pt idx="15">
                  <c:v>3900</c:v>
                </c:pt>
                <c:pt idx="16">
                  <c:v>4000</c:v>
                </c:pt>
              </c:numCache>
            </c:numRef>
          </c:cat>
          <c:val>
            <c:numRef>
              <c:f>Sheet1!$J$5:$J$21</c:f>
              <c:numCache>
                <c:formatCode>General</c:formatCode>
                <c:ptCount val="17"/>
                <c:pt idx="0">
                  <c:v>0</c:v>
                </c:pt>
                <c:pt idx="1">
                  <c:v>-239</c:v>
                </c:pt>
                <c:pt idx="2">
                  <c:v>-490</c:v>
                </c:pt>
                <c:pt idx="3">
                  <c:v>-730</c:v>
                </c:pt>
                <c:pt idx="4">
                  <c:v>-958</c:v>
                </c:pt>
                <c:pt idx="5">
                  <c:v>-1170</c:v>
                </c:pt>
                <c:pt idx="6">
                  <c:v>-1283</c:v>
                </c:pt>
                <c:pt idx="7">
                  <c:v>-1333</c:v>
                </c:pt>
                <c:pt idx="8">
                  <c:v>-1327</c:v>
                </c:pt>
                <c:pt idx="9">
                  <c:v>-1334</c:v>
                </c:pt>
                <c:pt idx="10">
                  <c:v>-1271</c:v>
                </c:pt>
                <c:pt idx="11">
                  <c:v>-1267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Sheet1!$K$4</c:f>
              <c:strCache>
                <c:ptCount val="1"/>
                <c:pt idx="0">
                  <c:v>Micro Strain 315 deg.       S1-8</c:v>
                </c:pt>
              </c:strCache>
            </c:strRef>
          </c:tx>
          <c:cat>
            <c:numRef>
              <c:f>Sheet1!$B$5:$B$21</c:f>
              <c:numCache>
                <c:formatCode>General</c:formatCode>
                <c:ptCount val="17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2510</c:v>
                </c:pt>
                <c:pt idx="6">
                  <c:v>2810</c:v>
                </c:pt>
                <c:pt idx="7">
                  <c:v>3010</c:v>
                </c:pt>
                <c:pt idx="8">
                  <c:v>3215</c:v>
                </c:pt>
                <c:pt idx="9">
                  <c:v>3310</c:v>
                </c:pt>
                <c:pt idx="10">
                  <c:v>3420</c:v>
                </c:pt>
                <c:pt idx="11">
                  <c:v>3510</c:v>
                </c:pt>
                <c:pt idx="12">
                  <c:v>3605</c:v>
                </c:pt>
                <c:pt idx="13">
                  <c:v>3700</c:v>
                </c:pt>
                <c:pt idx="14">
                  <c:v>3800</c:v>
                </c:pt>
                <c:pt idx="15">
                  <c:v>3900</c:v>
                </c:pt>
                <c:pt idx="16">
                  <c:v>4000</c:v>
                </c:pt>
              </c:numCache>
            </c:numRef>
          </c:cat>
          <c:val>
            <c:numRef>
              <c:f>Sheet1!$K$5:$K$21</c:f>
              <c:numCache>
                <c:formatCode>General</c:formatCode>
                <c:ptCount val="17"/>
                <c:pt idx="0">
                  <c:v>0</c:v>
                </c:pt>
                <c:pt idx="1">
                  <c:v>-219</c:v>
                </c:pt>
                <c:pt idx="2">
                  <c:v>-433</c:v>
                </c:pt>
                <c:pt idx="3">
                  <c:v>-630</c:v>
                </c:pt>
                <c:pt idx="4">
                  <c:v>-812</c:v>
                </c:pt>
                <c:pt idx="5">
                  <c:v>-981</c:v>
                </c:pt>
                <c:pt idx="6">
                  <c:v>-1063</c:v>
                </c:pt>
                <c:pt idx="7">
                  <c:v>-1090</c:v>
                </c:pt>
                <c:pt idx="8">
                  <c:v>-1064</c:v>
                </c:pt>
                <c:pt idx="9">
                  <c:v>-1053</c:v>
                </c:pt>
                <c:pt idx="10">
                  <c:v>-964</c:v>
                </c:pt>
                <c:pt idx="11">
                  <c:v>-928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08256"/>
        <c:axId val="133410176"/>
      </c:lineChart>
      <c:catAx>
        <c:axId val="133408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HYDROSTATIC PRESSURE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3407771821806449"/>
              <c:y val="0.9051669671938642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33410176"/>
        <c:crosses val="autoZero"/>
        <c:auto val="1"/>
        <c:lblAlgn val="ctr"/>
        <c:lblOffset val="100"/>
        <c:noMultiLvlLbl val="0"/>
      </c:catAx>
      <c:valAx>
        <c:axId val="133410176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MICRO STRAIN</a:t>
                </a:r>
                <a:endParaRPr lang="en-US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34082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78601495567772"/>
          <c:y val="0.13903201201417378"/>
          <c:w val="0.68793802307730401"/>
          <c:h val="0.76345965778597036"/>
        </c:manualLayout>
      </c:layout>
      <c:lineChart>
        <c:grouping val="standard"/>
        <c:varyColors val="0"/>
        <c:ser>
          <c:idx val="1"/>
          <c:order val="0"/>
          <c:tx>
            <c:strRef>
              <c:f>Sheet1!$M$4</c:f>
              <c:strCache>
                <c:ptCount val="1"/>
                <c:pt idx="0">
                  <c:v>Average Hoop Strain</c:v>
                </c:pt>
              </c:strCache>
            </c:strRef>
          </c:tx>
          <c:cat>
            <c:numRef>
              <c:f>Sheet1!$O$5:$O$16</c:f>
              <c:numCache>
                <c:formatCode>0.0</c:formatCode>
                <c:ptCount val="12"/>
                <c:pt idx="1">
                  <c:v>583.52074999999991</c:v>
                </c:pt>
                <c:pt idx="2">
                  <c:v>1133.05</c:v>
                </c:pt>
                <c:pt idx="3">
                  <c:v>1710.9054999999998</c:v>
                </c:pt>
                <c:pt idx="4">
                  <c:v>2277.4304999999999</c:v>
                </c:pt>
                <c:pt idx="5">
                  <c:v>2843.9554999999996</c:v>
                </c:pt>
                <c:pt idx="6">
                  <c:v>3183.8704999999995</c:v>
                </c:pt>
                <c:pt idx="7">
                  <c:v>3410.4804999999997</c:v>
                </c:pt>
                <c:pt idx="8">
                  <c:v>3642.7557499999998</c:v>
                </c:pt>
                <c:pt idx="9">
                  <c:v>3750.3954999999996</c:v>
                </c:pt>
                <c:pt idx="10">
                  <c:v>3875.0309999999995</c:v>
                </c:pt>
                <c:pt idx="11">
                  <c:v>3977.0054999999998</c:v>
                </c:pt>
              </c:numCache>
            </c:numRef>
          </c:cat>
          <c:val>
            <c:numRef>
              <c:f>Sheet1!$M$5:$M$16</c:f>
              <c:numCache>
                <c:formatCode>0.0</c:formatCode>
                <c:ptCount val="12"/>
                <c:pt idx="0">
                  <c:v>0</c:v>
                </c:pt>
                <c:pt idx="1">
                  <c:v>-234.5</c:v>
                </c:pt>
                <c:pt idx="2">
                  <c:v>-466.5</c:v>
                </c:pt>
                <c:pt idx="3">
                  <c:v>-686.625</c:v>
                </c:pt>
                <c:pt idx="4">
                  <c:v>-896.875</c:v>
                </c:pt>
                <c:pt idx="5">
                  <c:v>-1086.5</c:v>
                </c:pt>
                <c:pt idx="6">
                  <c:v>-1181.375</c:v>
                </c:pt>
                <c:pt idx="7">
                  <c:v>-1220.625</c:v>
                </c:pt>
                <c:pt idx="8">
                  <c:v>-1200.125</c:v>
                </c:pt>
                <c:pt idx="9">
                  <c:v>-1199</c:v>
                </c:pt>
                <c:pt idx="10">
                  <c:v>-1126</c:v>
                </c:pt>
                <c:pt idx="11">
                  <c:v>-1110.125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92192"/>
        <c:axId val="47321088"/>
      </c:lineChart>
      <c:catAx>
        <c:axId val="45992192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/>
                  <a:t>Calculated Hoop Stress</a:t>
                </a:r>
              </a:p>
            </c:rich>
          </c:tx>
          <c:layout>
            <c:manualLayout>
              <c:xMode val="edge"/>
              <c:yMode val="edge"/>
              <c:x val="0.40968578220175306"/>
              <c:y val="0.9628039632682412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7321088"/>
        <c:crosses val="autoZero"/>
        <c:auto val="1"/>
        <c:lblAlgn val="ctr"/>
        <c:lblOffset val="100"/>
        <c:noMultiLvlLbl val="0"/>
      </c:catAx>
      <c:valAx>
        <c:axId val="47321088"/>
        <c:scaling>
          <c:orientation val="maxMin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Strain (micro strain)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459921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Sheet2!$C$1</c:f>
              <c:strCache>
                <c:ptCount val="1"/>
                <c:pt idx="0">
                  <c:v>Micro Strain 0 deg.       S1-1</c:v>
                </c:pt>
              </c:strCache>
            </c:strRef>
          </c:tx>
          <c:cat>
            <c:numRef>
              <c:f>Sheet2!$A$2:$A$38</c:f>
              <c:numCache>
                <c:formatCode>General</c:formatCode>
                <c:ptCount val="37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515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1510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2510</c:v>
                </c:pt>
                <c:pt idx="26">
                  <c:v>2600</c:v>
                </c:pt>
                <c:pt idx="27">
                  <c:v>2700</c:v>
                </c:pt>
                <c:pt idx="28">
                  <c:v>2810</c:v>
                </c:pt>
                <c:pt idx="29">
                  <c:v>2900</c:v>
                </c:pt>
                <c:pt idx="30">
                  <c:v>3010</c:v>
                </c:pt>
                <c:pt idx="31">
                  <c:v>3100</c:v>
                </c:pt>
                <c:pt idx="32">
                  <c:v>3215</c:v>
                </c:pt>
                <c:pt idx="33">
                  <c:v>3310</c:v>
                </c:pt>
                <c:pt idx="34">
                  <c:v>3420</c:v>
                </c:pt>
                <c:pt idx="35">
                  <c:v>3510</c:v>
                </c:pt>
                <c:pt idx="36">
                  <c:v>3605</c:v>
                </c:pt>
              </c:numCache>
            </c:numRef>
          </c:cat>
          <c:val>
            <c:numRef>
              <c:f>Sheet2!$C$2:$C$38</c:f>
              <c:numCache>
                <c:formatCode>General</c:formatCode>
                <c:ptCount val="37"/>
                <c:pt idx="0">
                  <c:v>0</c:v>
                </c:pt>
                <c:pt idx="5">
                  <c:v>-204</c:v>
                </c:pt>
                <c:pt idx="10">
                  <c:v>-402</c:v>
                </c:pt>
                <c:pt idx="15">
                  <c:v>-592</c:v>
                </c:pt>
                <c:pt idx="20">
                  <c:v>-758</c:v>
                </c:pt>
                <c:pt idx="25">
                  <c:v>-893</c:v>
                </c:pt>
                <c:pt idx="28">
                  <c:v>-943</c:v>
                </c:pt>
                <c:pt idx="30">
                  <c:v>-941</c:v>
                </c:pt>
                <c:pt idx="32">
                  <c:v>-857</c:v>
                </c:pt>
                <c:pt idx="33">
                  <c:v>-823</c:v>
                </c:pt>
                <c:pt idx="34">
                  <c:v>-696</c:v>
                </c:pt>
                <c:pt idx="35">
                  <c:v>-648</c:v>
                </c:pt>
                <c:pt idx="36">
                  <c:v>-472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Sheet2!$D$1</c:f>
              <c:strCache>
                <c:ptCount val="1"/>
                <c:pt idx="0">
                  <c:v>Micro Strain 45 deg.      S1-2</c:v>
                </c:pt>
              </c:strCache>
            </c:strRef>
          </c:tx>
          <c:cat>
            <c:numRef>
              <c:f>Sheet2!$A$2:$A$38</c:f>
              <c:numCache>
                <c:formatCode>General</c:formatCode>
                <c:ptCount val="37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515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1510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2510</c:v>
                </c:pt>
                <c:pt idx="26">
                  <c:v>2600</c:v>
                </c:pt>
                <c:pt idx="27">
                  <c:v>2700</c:v>
                </c:pt>
                <c:pt idx="28">
                  <c:v>2810</c:v>
                </c:pt>
                <c:pt idx="29">
                  <c:v>2900</c:v>
                </c:pt>
                <c:pt idx="30">
                  <c:v>3010</c:v>
                </c:pt>
                <c:pt idx="31">
                  <c:v>3100</c:v>
                </c:pt>
                <c:pt idx="32">
                  <c:v>3215</c:v>
                </c:pt>
                <c:pt idx="33">
                  <c:v>3310</c:v>
                </c:pt>
                <c:pt idx="34">
                  <c:v>3420</c:v>
                </c:pt>
                <c:pt idx="35">
                  <c:v>3510</c:v>
                </c:pt>
                <c:pt idx="36">
                  <c:v>3605</c:v>
                </c:pt>
              </c:numCache>
            </c:numRef>
          </c:cat>
          <c:val>
            <c:numRef>
              <c:f>Sheet2!$D$2:$D$38</c:f>
              <c:numCache>
                <c:formatCode>General</c:formatCode>
                <c:ptCount val="37"/>
                <c:pt idx="0">
                  <c:v>0</c:v>
                </c:pt>
                <c:pt idx="5">
                  <c:v>-275</c:v>
                </c:pt>
                <c:pt idx="10">
                  <c:v>-505</c:v>
                </c:pt>
                <c:pt idx="15">
                  <c:v>-720</c:v>
                </c:pt>
                <c:pt idx="20">
                  <c:v>-950</c:v>
                </c:pt>
                <c:pt idx="25">
                  <c:v>-1158</c:v>
                </c:pt>
                <c:pt idx="28">
                  <c:v>-1272</c:v>
                </c:pt>
                <c:pt idx="30">
                  <c:v>-1331</c:v>
                </c:pt>
                <c:pt idx="32">
                  <c:v>-1343</c:v>
                </c:pt>
                <c:pt idx="33">
                  <c:v>-1365</c:v>
                </c:pt>
                <c:pt idx="34">
                  <c:v>-1320</c:v>
                </c:pt>
                <c:pt idx="35">
                  <c:v>-1337</c:v>
                </c:pt>
                <c:pt idx="36">
                  <c:v>-1286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Sheet2!$E$1</c:f>
              <c:strCache>
                <c:ptCount val="1"/>
                <c:pt idx="0">
                  <c:v>Micro Strain 90 deg.      S1-3</c:v>
                </c:pt>
              </c:strCache>
            </c:strRef>
          </c:tx>
          <c:val>
            <c:numRef>
              <c:f>Sheet2!$E$2:$E$38</c:f>
              <c:numCache>
                <c:formatCode>General</c:formatCode>
                <c:ptCount val="37"/>
                <c:pt idx="0">
                  <c:v>0</c:v>
                </c:pt>
                <c:pt idx="5">
                  <c:v>-194</c:v>
                </c:pt>
                <c:pt idx="10">
                  <c:v>-425</c:v>
                </c:pt>
                <c:pt idx="15">
                  <c:v>-651</c:v>
                </c:pt>
                <c:pt idx="20">
                  <c:v>-844</c:v>
                </c:pt>
                <c:pt idx="25">
                  <c:v>-1034</c:v>
                </c:pt>
                <c:pt idx="28">
                  <c:v>-1126</c:v>
                </c:pt>
                <c:pt idx="30">
                  <c:v>-1160</c:v>
                </c:pt>
                <c:pt idx="32">
                  <c:v>-1135</c:v>
                </c:pt>
                <c:pt idx="33">
                  <c:v>-1131</c:v>
                </c:pt>
                <c:pt idx="34">
                  <c:v>-1055</c:v>
                </c:pt>
                <c:pt idx="35">
                  <c:v>-1030</c:v>
                </c:pt>
                <c:pt idx="36">
                  <c:v>-1003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Sheet2!$F$1</c:f>
              <c:strCache>
                <c:ptCount val="1"/>
                <c:pt idx="0">
                  <c:v>Micro Strain 135 deg.   S1-4</c:v>
                </c:pt>
              </c:strCache>
            </c:strRef>
          </c:tx>
          <c:val>
            <c:numRef>
              <c:f>Sheet2!$F$2:$F$38</c:f>
              <c:numCache>
                <c:formatCode>General</c:formatCode>
                <c:ptCount val="37"/>
                <c:pt idx="0">
                  <c:v>0</c:v>
                </c:pt>
                <c:pt idx="5">
                  <c:v>-228</c:v>
                </c:pt>
                <c:pt idx="10">
                  <c:v>-493</c:v>
                </c:pt>
                <c:pt idx="15">
                  <c:v>-749</c:v>
                </c:pt>
                <c:pt idx="20">
                  <c:v>-974</c:v>
                </c:pt>
                <c:pt idx="25">
                  <c:v>-1188</c:v>
                </c:pt>
                <c:pt idx="28">
                  <c:v>-1298</c:v>
                </c:pt>
                <c:pt idx="30">
                  <c:v>-1350</c:v>
                </c:pt>
                <c:pt idx="32">
                  <c:v>-1337</c:v>
                </c:pt>
                <c:pt idx="33">
                  <c:v>-1342</c:v>
                </c:pt>
                <c:pt idx="34">
                  <c:v>-1279</c:v>
                </c:pt>
                <c:pt idx="35">
                  <c:v>-1273</c:v>
                </c:pt>
                <c:pt idx="36">
                  <c:v>-1132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Sheet2!$G$1</c:f>
              <c:strCache>
                <c:ptCount val="1"/>
                <c:pt idx="0">
                  <c:v>Micro Strain 180 deg.     S1-5</c:v>
                </c:pt>
              </c:strCache>
            </c:strRef>
          </c:tx>
          <c:val>
            <c:numRef>
              <c:f>Sheet2!$G$2:$G$38</c:f>
              <c:numCache>
                <c:formatCode>General</c:formatCode>
                <c:ptCount val="37"/>
                <c:pt idx="0">
                  <c:v>0</c:v>
                </c:pt>
                <c:pt idx="5">
                  <c:v>-317</c:v>
                </c:pt>
                <c:pt idx="10">
                  <c:v>-577</c:v>
                </c:pt>
                <c:pt idx="15">
                  <c:v>-818</c:v>
                </c:pt>
                <c:pt idx="20">
                  <c:v>-1097</c:v>
                </c:pt>
                <c:pt idx="25">
                  <c:v>-1340</c:v>
                </c:pt>
                <c:pt idx="28">
                  <c:v>-1477</c:v>
                </c:pt>
                <c:pt idx="30">
                  <c:v>-1555</c:v>
                </c:pt>
                <c:pt idx="32">
                  <c:v>-1587</c:v>
                </c:pt>
                <c:pt idx="33">
                  <c:v>-1613</c:v>
                </c:pt>
                <c:pt idx="34">
                  <c:v>-1583</c:v>
                </c:pt>
                <c:pt idx="35">
                  <c:v>-1600</c:v>
                </c:pt>
                <c:pt idx="36">
                  <c:v>-1611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Sheet2!$H$1</c:f>
              <c:strCache>
                <c:ptCount val="1"/>
                <c:pt idx="0">
                  <c:v>Micro Strain 225 deg.     S1-6</c:v>
                </c:pt>
              </c:strCache>
            </c:strRef>
          </c:tx>
          <c:val>
            <c:numRef>
              <c:f>Sheet2!$H$2:$H$38</c:f>
              <c:numCache>
                <c:formatCode>General</c:formatCode>
                <c:ptCount val="37"/>
                <c:pt idx="0">
                  <c:v>0</c:v>
                </c:pt>
                <c:pt idx="5">
                  <c:v>-200</c:v>
                </c:pt>
                <c:pt idx="10">
                  <c:v>-407</c:v>
                </c:pt>
                <c:pt idx="15">
                  <c:v>-603</c:v>
                </c:pt>
                <c:pt idx="20">
                  <c:v>-782</c:v>
                </c:pt>
                <c:pt idx="25">
                  <c:v>-928</c:v>
                </c:pt>
                <c:pt idx="28">
                  <c:v>-989</c:v>
                </c:pt>
                <c:pt idx="30">
                  <c:v>-1005</c:v>
                </c:pt>
                <c:pt idx="32">
                  <c:v>-951</c:v>
                </c:pt>
                <c:pt idx="33">
                  <c:v>-931</c:v>
                </c:pt>
                <c:pt idx="34">
                  <c:v>-840</c:v>
                </c:pt>
                <c:pt idx="35">
                  <c:v>-798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Sheet2!$I$1</c:f>
              <c:strCache>
                <c:ptCount val="1"/>
                <c:pt idx="0">
                  <c:v>Micro Strain 270 deg.    S1-7</c:v>
                </c:pt>
              </c:strCache>
            </c:strRef>
          </c:tx>
          <c:val>
            <c:numRef>
              <c:f>Sheet2!$I$2:$I$38</c:f>
              <c:numCache>
                <c:formatCode>General</c:formatCode>
                <c:ptCount val="37"/>
                <c:pt idx="0">
                  <c:v>0</c:v>
                </c:pt>
                <c:pt idx="5">
                  <c:v>-239</c:v>
                </c:pt>
                <c:pt idx="10">
                  <c:v>-490</c:v>
                </c:pt>
                <c:pt idx="15">
                  <c:v>-730</c:v>
                </c:pt>
                <c:pt idx="20">
                  <c:v>-958</c:v>
                </c:pt>
                <c:pt idx="25">
                  <c:v>-1170</c:v>
                </c:pt>
                <c:pt idx="28">
                  <c:v>-1283</c:v>
                </c:pt>
                <c:pt idx="30">
                  <c:v>-1333</c:v>
                </c:pt>
                <c:pt idx="32">
                  <c:v>-1327</c:v>
                </c:pt>
                <c:pt idx="33">
                  <c:v>-1334</c:v>
                </c:pt>
                <c:pt idx="34">
                  <c:v>-1271</c:v>
                </c:pt>
                <c:pt idx="35">
                  <c:v>-1267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Sheet2!$J$1</c:f>
              <c:strCache>
                <c:ptCount val="1"/>
                <c:pt idx="0">
                  <c:v>Micro Strain 315 deg.       S1-8</c:v>
                </c:pt>
              </c:strCache>
            </c:strRef>
          </c:tx>
          <c:val>
            <c:numRef>
              <c:f>Sheet2!$J$2:$J$38</c:f>
              <c:numCache>
                <c:formatCode>General</c:formatCode>
                <c:ptCount val="37"/>
                <c:pt idx="0">
                  <c:v>0</c:v>
                </c:pt>
                <c:pt idx="5">
                  <c:v>-219</c:v>
                </c:pt>
                <c:pt idx="10">
                  <c:v>-433</c:v>
                </c:pt>
                <c:pt idx="15">
                  <c:v>-630</c:v>
                </c:pt>
                <c:pt idx="20">
                  <c:v>-812</c:v>
                </c:pt>
                <c:pt idx="25">
                  <c:v>-981</c:v>
                </c:pt>
                <c:pt idx="28">
                  <c:v>-1063</c:v>
                </c:pt>
                <c:pt idx="30">
                  <c:v>-1090</c:v>
                </c:pt>
                <c:pt idx="32">
                  <c:v>-1064</c:v>
                </c:pt>
                <c:pt idx="33">
                  <c:v>-1053</c:v>
                </c:pt>
                <c:pt idx="34">
                  <c:v>-964</c:v>
                </c:pt>
                <c:pt idx="35">
                  <c:v>-928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86880"/>
        <c:axId val="132588672"/>
      </c:lineChart>
      <c:catAx>
        <c:axId val="13258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588672"/>
        <c:crosses val="autoZero"/>
        <c:auto val="1"/>
        <c:lblAlgn val="ctr"/>
        <c:lblOffset val="100"/>
        <c:noMultiLvlLbl val="0"/>
      </c:catAx>
      <c:valAx>
        <c:axId val="132588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2586880"/>
        <c:crosses val="autoZero"/>
        <c:crossBetween val="between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351364</xdr:colOff>
      <xdr:row>67</xdr:row>
      <xdr:rowOff>21166</xdr:rowOff>
    </xdr:from>
    <xdr:to>
      <xdr:col>31</xdr:col>
      <xdr:colOff>0</xdr:colOff>
      <xdr:row>95</xdr:row>
      <xdr:rowOff>45720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335280</xdr:colOff>
      <xdr:row>1</xdr:row>
      <xdr:rowOff>0</xdr:rowOff>
    </xdr:from>
    <xdr:to>
      <xdr:col>49</xdr:col>
      <xdr:colOff>15240</xdr:colOff>
      <xdr:row>32</xdr:row>
      <xdr:rowOff>106680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335280</xdr:colOff>
      <xdr:row>34</xdr:row>
      <xdr:rowOff>15240</xdr:rowOff>
    </xdr:from>
    <xdr:to>
      <xdr:col>48</xdr:col>
      <xdr:colOff>594360</xdr:colOff>
      <xdr:row>64</xdr:row>
      <xdr:rowOff>121920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406400</xdr:colOff>
      <xdr:row>33</xdr:row>
      <xdr:rowOff>172720</xdr:rowOff>
    </xdr:from>
    <xdr:to>
      <xdr:col>30</xdr:col>
      <xdr:colOff>594360</xdr:colOff>
      <xdr:row>64</xdr:row>
      <xdr:rowOff>30480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221673</xdr:colOff>
      <xdr:row>2</xdr:row>
      <xdr:rowOff>110836</xdr:rowOff>
    </xdr:from>
    <xdr:to>
      <xdr:col>31</xdr:col>
      <xdr:colOff>589120</xdr:colOff>
      <xdr:row>33</xdr:row>
      <xdr:rowOff>19752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387927</xdr:colOff>
      <xdr:row>50</xdr:row>
      <xdr:rowOff>110836</xdr:rowOff>
    </xdr:from>
    <xdr:to>
      <xdr:col>14</xdr:col>
      <xdr:colOff>138545</xdr:colOff>
      <xdr:row>79</xdr:row>
      <xdr:rowOff>110837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355600</xdr:colOff>
      <xdr:row>0</xdr:row>
      <xdr:rowOff>279400</xdr:rowOff>
    </xdr:from>
    <xdr:to>
      <xdr:col>36</xdr:col>
      <xdr:colOff>304800</xdr:colOff>
      <xdr:row>38</xdr:row>
      <xdr:rowOff>139700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zoomScale="55" zoomScaleNormal="55" zoomScaleSheetLayoutView="50" workbookViewId="0">
      <selection activeCell="O4" sqref="O4"/>
    </sheetView>
  </sheetViews>
  <sheetFormatPr defaultRowHeight="14.4" x14ac:dyDescent="0.3"/>
  <cols>
    <col min="2" max="2" width="10.44140625" customWidth="1"/>
    <col min="3" max="3" width="4.21875" customWidth="1"/>
    <col min="4" max="4" width="11.44140625" customWidth="1"/>
    <col min="5" max="6" width="12.109375" customWidth="1"/>
    <col min="7" max="7" width="11.6640625" customWidth="1"/>
    <col min="8" max="9" width="12.33203125" customWidth="1"/>
    <col min="10" max="10" width="11.6640625" customWidth="1"/>
    <col min="11" max="11" width="13.33203125" customWidth="1"/>
    <col min="12" max="12" width="3.33203125" customWidth="1"/>
    <col min="13" max="13" width="11.88671875" customWidth="1"/>
    <col min="15" max="15" width="10.33203125" customWidth="1"/>
  </cols>
  <sheetData>
    <row r="1" spans="1:15" x14ac:dyDescent="0.3">
      <c r="A1" t="s">
        <v>23</v>
      </c>
    </row>
    <row r="4" spans="1:15" ht="49.8" customHeight="1" x14ac:dyDescent="0.3">
      <c r="A4" t="s">
        <v>0</v>
      </c>
      <c r="B4" s="1" t="s">
        <v>10</v>
      </c>
      <c r="D4" s="1" t="s">
        <v>9</v>
      </c>
      <c r="E4" s="1" t="s">
        <v>8</v>
      </c>
      <c r="F4" s="1" t="s">
        <v>7</v>
      </c>
      <c r="G4" s="1" t="s">
        <v>2</v>
      </c>
      <c r="H4" s="1" t="s">
        <v>3</v>
      </c>
      <c r="I4" s="1" t="s">
        <v>4</v>
      </c>
      <c r="J4" s="1" t="s">
        <v>5</v>
      </c>
      <c r="K4" s="1" t="s">
        <v>6</v>
      </c>
      <c r="L4" s="1"/>
      <c r="M4" s="1" t="s">
        <v>1</v>
      </c>
      <c r="N4" s="1" t="s">
        <v>11</v>
      </c>
      <c r="O4" s="1" t="s">
        <v>24</v>
      </c>
    </row>
    <row r="5" spans="1:15" x14ac:dyDescent="0.3">
      <c r="B5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M5" s="5">
        <f>SUM(D5:K5)/8</f>
        <v>0</v>
      </c>
    </row>
    <row r="6" spans="1:15" x14ac:dyDescent="0.3">
      <c r="A6">
        <v>1</v>
      </c>
      <c r="B6">
        <v>515</v>
      </c>
      <c r="D6" s="7">
        <v>-204</v>
      </c>
      <c r="E6" s="7">
        <v>-275</v>
      </c>
      <c r="F6" s="7">
        <v>-194</v>
      </c>
      <c r="G6" s="7">
        <v>-228</v>
      </c>
      <c r="H6" s="7">
        <v>-317</v>
      </c>
      <c r="I6" s="7">
        <v>-200</v>
      </c>
      <c r="J6" s="7">
        <v>-239</v>
      </c>
      <c r="K6" s="7">
        <v>-219</v>
      </c>
      <c r="M6" s="5">
        <f t="shared" ref="M6:M22" si="0">SUM(D6:K6)/8</f>
        <v>-234.5</v>
      </c>
      <c r="N6" s="4">
        <f t="shared" ref="N6:N21" si="1">(M6-M5)/(B6-B5)</f>
        <v>-0.45533980582524269</v>
      </c>
      <c r="O6" s="5">
        <f>B6*((7+0.31)/2*0.31)</f>
        <v>583.52074999999991</v>
      </c>
    </row>
    <row r="7" spans="1:15" x14ac:dyDescent="0.3">
      <c r="A7">
        <v>2</v>
      </c>
      <c r="B7">
        <v>1000</v>
      </c>
      <c r="D7" s="7">
        <v>-402</v>
      </c>
      <c r="E7" s="7">
        <v>-505</v>
      </c>
      <c r="F7" s="7">
        <v>-425</v>
      </c>
      <c r="G7" s="7">
        <v>-493</v>
      </c>
      <c r="H7" s="7">
        <v>-577</v>
      </c>
      <c r="I7" s="7">
        <v>-407</v>
      </c>
      <c r="J7" s="7">
        <v>-490</v>
      </c>
      <c r="K7" s="7">
        <v>-433</v>
      </c>
      <c r="M7" s="5">
        <f t="shared" si="0"/>
        <v>-466.5</v>
      </c>
      <c r="N7" s="4">
        <f t="shared" si="1"/>
        <v>-0.47835051546391755</v>
      </c>
      <c r="O7" s="5">
        <f t="shared" ref="O7:O16" si="2">B7*((7+0.31)/2*0.31)</f>
        <v>1133.05</v>
      </c>
    </row>
    <row r="8" spans="1:15" x14ac:dyDescent="0.3">
      <c r="A8">
        <v>3</v>
      </c>
      <c r="B8">
        <v>1510</v>
      </c>
      <c r="D8" s="7">
        <v>-592</v>
      </c>
      <c r="E8" s="7">
        <v>-720</v>
      </c>
      <c r="F8" s="7">
        <v>-651</v>
      </c>
      <c r="G8" s="7">
        <v>-749</v>
      </c>
      <c r="H8" s="7">
        <v>-818</v>
      </c>
      <c r="I8" s="7">
        <v>-603</v>
      </c>
      <c r="J8" s="7">
        <v>-730</v>
      </c>
      <c r="K8" s="7">
        <v>-630</v>
      </c>
      <c r="M8" s="5">
        <f t="shared" si="0"/>
        <v>-686.625</v>
      </c>
      <c r="N8" s="4">
        <f t="shared" si="1"/>
        <v>-0.43161764705882355</v>
      </c>
      <c r="O8" s="5">
        <f t="shared" si="2"/>
        <v>1710.9054999999998</v>
      </c>
    </row>
    <row r="9" spans="1:15" ht="14.55" x14ac:dyDescent="0.35">
      <c r="A9">
        <v>4</v>
      </c>
      <c r="B9">
        <v>2010</v>
      </c>
      <c r="D9" s="6">
        <v>-758</v>
      </c>
      <c r="E9" s="6">
        <v>-950</v>
      </c>
      <c r="F9" s="6">
        <v>-844</v>
      </c>
      <c r="G9" s="6">
        <v>-974</v>
      </c>
      <c r="H9" s="6">
        <v>-1097</v>
      </c>
      <c r="I9" s="6">
        <v>-782</v>
      </c>
      <c r="J9" s="6">
        <v>-958</v>
      </c>
      <c r="K9" s="6">
        <v>-812</v>
      </c>
      <c r="M9" s="5">
        <f t="shared" si="0"/>
        <v>-896.875</v>
      </c>
      <c r="N9" s="4">
        <f t="shared" si="1"/>
        <v>-0.42049999999999998</v>
      </c>
      <c r="O9" s="5">
        <f t="shared" si="2"/>
        <v>2277.4304999999999</v>
      </c>
    </row>
    <row r="10" spans="1:15" ht="14.55" x14ac:dyDescent="0.35">
      <c r="A10">
        <v>5</v>
      </c>
      <c r="B10">
        <v>2510</v>
      </c>
      <c r="D10" s="6">
        <v>-893</v>
      </c>
      <c r="E10" s="6">
        <v>-1158</v>
      </c>
      <c r="F10" s="6">
        <v>-1034</v>
      </c>
      <c r="G10" s="6">
        <v>-1188</v>
      </c>
      <c r="H10" s="6">
        <v>-1340</v>
      </c>
      <c r="I10" s="6">
        <v>-928</v>
      </c>
      <c r="J10" s="6">
        <v>-1170</v>
      </c>
      <c r="K10" s="6">
        <v>-981</v>
      </c>
      <c r="M10" s="5">
        <f t="shared" si="0"/>
        <v>-1086.5</v>
      </c>
      <c r="N10" s="4">
        <f t="shared" si="1"/>
        <v>-0.37924999999999998</v>
      </c>
      <c r="O10" s="5">
        <f t="shared" si="2"/>
        <v>2843.9554999999996</v>
      </c>
    </row>
    <row r="11" spans="1:15" ht="14.55" x14ac:dyDescent="0.35">
      <c r="A11">
        <v>6</v>
      </c>
      <c r="B11">
        <v>2810</v>
      </c>
      <c r="D11" s="6">
        <v>-943</v>
      </c>
      <c r="E11" s="6">
        <v>-1272</v>
      </c>
      <c r="F11" s="6">
        <v>-1126</v>
      </c>
      <c r="G11" s="6">
        <v>-1298</v>
      </c>
      <c r="H11" s="6">
        <v>-1477</v>
      </c>
      <c r="I11" s="6">
        <v>-989</v>
      </c>
      <c r="J11" s="6">
        <v>-1283</v>
      </c>
      <c r="K11" s="6">
        <v>-1063</v>
      </c>
      <c r="M11" s="5">
        <f t="shared" si="0"/>
        <v>-1181.375</v>
      </c>
      <c r="N11" s="4">
        <f t="shared" si="1"/>
        <v>-0.31624999999999998</v>
      </c>
      <c r="O11" s="5">
        <f t="shared" si="2"/>
        <v>3183.8704999999995</v>
      </c>
    </row>
    <row r="12" spans="1:15" ht="14.55" x14ac:dyDescent="0.35">
      <c r="A12">
        <v>7</v>
      </c>
      <c r="B12">
        <v>3010</v>
      </c>
      <c r="D12" s="6">
        <v>-941</v>
      </c>
      <c r="E12" s="6">
        <v>-1331</v>
      </c>
      <c r="F12" s="6">
        <v>-1160</v>
      </c>
      <c r="G12" s="6">
        <v>-1350</v>
      </c>
      <c r="H12" s="6">
        <v>-1555</v>
      </c>
      <c r="I12" s="6">
        <v>-1005</v>
      </c>
      <c r="J12" s="6">
        <v>-1333</v>
      </c>
      <c r="K12" s="6">
        <v>-1090</v>
      </c>
      <c r="M12" s="5">
        <f t="shared" si="0"/>
        <v>-1220.625</v>
      </c>
      <c r="N12" s="4">
        <f t="shared" si="1"/>
        <v>-0.19625000000000001</v>
      </c>
      <c r="O12" s="5">
        <f t="shared" si="2"/>
        <v>3410.4804999999997</v>
      </c>
    </row>
    <row r="13" spans="1:15" ht="14.55" x14ac:dyDescent="0.35">
      <c r="A13">
        <v>8</v>
      </c>
      <c r="B13">
        <v>3215</v>
      </c>
      <c r="D13" s="6">
        <v>-857</v>
      </c>
      <c r="E13" s="6">
        <v>-1343</v>
      </c>
      <c r="F13" s="6">
        <v>-1135</v>
      </c>
      <c r="G13" s="6">
        <v>-1337</v>
      </c>
      <c r="H13" s="6">
        <v>-1587</v>
      </c>
      <c r="I13" s="6">
        <v>-951</v>
      </c>
      <c r="J13" s="6">
        <v>-1327</v>
      </c>
      <c r="K13" s="6">
        <v>-1064</v>
      </c>
      <c r="M13" s="5">
        <f t="shared" si="0"/>
        <v>-1200.125</v>
      </c>
      <c r="N13" s="4">
        <f t="shared" si="1"/>
        <v>0.1</v>
      </c>
      <c r="O13" s="5">
        <f t="shared" si="2"/>
        <v>3642.7557499999998</v>
      </c>
    </row>
    <row r="14" spans="1:15" ht="14.55" x14ac:dyDescent="0.35">
      <c r="A14">
        <v>9</v>
      </c>
      <c r="B14">
        <v>3310</v>
      </c>
      <c r="D14" s="6">
        <v>-823</v>
      </c>
      <c r="E14" s="6">
        <v>-1365</v>
      </c>
      <c r="F14" s="6">
        <v>-1131</v>
      </c>
      <c r="G14" s="6">
        <v>-1342</v>
      </c>
      <c r="H14" s="6">
        <v>-1613</v>
      </c>
      <c r="I14" s="6">
        <v>-931</v>
      </c>
      <c r="J14" s="6">
        <v>-1334</v>
      </c>
      <c r="K14" s="6">
        <v>-1053</v>
      </c>
      <c r="M14" s="5">
        <f t="shared" si="0"/>
        <v>-1199</v>
      </c>
      <c r="N14" s="4">
        <f t="shared" si="1"/>
        <v>1.1842105263157895E-2</v>
      </c>
      <c r="O14" s="5">
        <f t="shared" si="2"/>
        <v>3750.3954999999996</v>
      </c>
    </row>
    <row r="15" spans="1:15" ht="14.55" x14ac:dyDescent="0.35">
      <c r="A15">
        <v>10</v>
      </c>
      <c r="B15">
        <v>3420</v>
      </c>
      <c r="D15" s="6">
        <v>-696</v>
      </c>
      <c r="E15" s="6">
        <v>-1320</v>
      </c>
      <c r="F15" s="6">
        <v>-1055</v>
      </c>
      <c r="G15" s="6">
        <v>-1279</v>
      </c>
      <c r="H15" s="6">
        <v>-1583</v>
      </c>
      <c r="I15" s="6">
        <v>-840</v>
      </c>
      <c r="J15" s="6">
        <v>-1271</v>
      </c>
      <c r="K15" s="6">
        <v>-964</v>
      </c>
      <c r="M15" s="5">
        <f t="shared" si="0"/>
        <v>-1126</v>
      </c>
      <c r="N15" s="4">
        <f t="shared" si="1"/>
        <v>0.66363636363636369</v>
      </c>
      <c r="O15" s="5">
        <f t="shared" si="2"/>
        <v>3875.0309999999995</v>
      </c>
    </row>
    <row r="16" spans="1:15" ht="14.55" x14ac:dyDescent="0.35">
      <c r="A16">
        <v>11</v>
      </c>
      <c r="B16">
        <v>3510</v>
      </c>
      <c r="D16" s="6">
        <v>-648</v>
      </c>
      <c r="E16" s="6">
        <v>-1337</v>
      </c>
      <c r="F16" s="6">
        <v>-1030</v>
      </c>
      <c r="G16" s="6">
        <v>-1273</v>
      </c>
      <c r="H16" s="6">
        <v>-1600</v>
      </c>
      <c r="I16" s="6">
        <v>-798</v>
      </c>
      <c r="J16" s="6">
        <v>-1267</v>
      </c>
      <c r="K16" s="6">
        <v>-928</v>
      </c>
      <c r="M16" s="5">
        <f t="shared" si="0"/>
        <v>-1110.125</v>
      </c>
      <c r="N16" s="4">
        <f t="shared" si="1"/>
        <v>0.1763888888888889</v>
      </c>
      <c r="O16" s="5">
        <f t="shared" si="2"/>
        <v>3977.0054999999998</v>
      </c>
    </row>
    <row r="17" spans="1:14" ht="14.55" x14ac:dyDescent="0.35">
      <c r="A17">
        <v>12</v>
      </c>
      <c r="B17">
        <v>3605</v>
      </c>
      <c r="D17" s="11">
        <v>-472</v>
      </c>
      <c r="E17" s="11">
        <v>-1286</v>
      </c>
      <c r="F17" s="11">
        <v>-1003</v>
      </c>
      <c r="G17" s="11">
        <v>-1132</v>
      </c>
      <c r="H17" s="11">
        <v>-1611</v>
      </c>
      <c r="I17" s="6"/>
      <c r="J17" s="6"/>
      <c r="K17" s="6"/>
      <c r="M17" s="5">
        <f t="shared" si="0"/>
        <v>-688</v>
      </c>
      <c r="N17" s="4">
        <f t="shared" si="1"/>
        <v>4.4434210526315789</v>
      </c>
    </row>
    <row r="18" spans="1:14" ht="14.55" x14ac:dyDescent="0.35">
      <c r="A18">
        <v>13</v>
      </c>
      <c r="B18">
        <v>3700</v>
      </c>
      <c r="D18" s="6"/>
      <c r="E18" s="6"/>
      <c r="F18" s="6"/>
      <c r="G18" s="6"/>
      <c r="H18" s="6"/>
      <c r="I18" s="6"/>
      <c r="J18" s="6"/>
      <c r="K18" s="6"/>
      <c r="M18" s="5">
        <f t="shared" si="0"/>
        <v>0</v>
      </c>
      <c r="N18" s="4">
        <f t="shared" si="1"/>
        <v>7.242105263157895</v>
      </c>
    </row>
    <row r="19" spans="1:14" x14ac:dyDescent="0.3">
      <c r="A19">
        <v>14</v>
      </c>
      <c r="B19">
        <v>3800</v>
      </c>
      <c r="D19" s="6"/>
      <c r="E19" s="6"/>
      <c r="F19" s="6"/>
      <c r="G19" s="6"/>
      <c r="H19" s="6"/>
      <c r="I19" s="6"/>
      <c r="J19" s="6"/>
      <c r="K19" s="6"/>
      <c r="M19" s="5">
        <f t="shared" si="0"/>
        <v>0</v>
      </c>
      <c r="N19" s="4">
        <f t="shared" si="1"/>
        <v>0</v>
      </c>
    </row>
    <row r="20" spans="1:14" x14ac:dyDescent="0.3">
      <c r="A20">
        <v>15</v>
      </c>
      <c r="B20">
        <v>3900</v>
      </c>
      <c r="D20" s="6"/>
      <c r="E20" s="6"/>
      <c r="F20" s="6"/>
      <c r="G20" s="6"/>
      <c r="H20" s="6"/>
      <c r="I20" s="6"/>
      <c r="J20" s="6"/>
      <c r="K20" s="6"/>
      <c r="M20" s="5">
        <f t="shared" si="0"/>
        <v>0</v>
      </c>
      <c r="N20" s="4">
        <f t="shared" ref="N20:N22" si="3">(M20-M19)/(B20-B19)</f>
        <v>0</v>
      </c>
    </row>
    <row r="21" spans="1:14" x14ac:dyDescent="0.3">
      <c r="A21">
        <v>16</v>
      </c>
      <c r="B21">
        <v>4000</v>
      </c>
      <c r="D21" s="6"/>
      <c r="E21" s="6"/>
      <c r="F21" s="6"/>
      <c r="G21" s="6"/>
      <c r="H21" s="6"/>
      <c r="I21" s="6"/>
      <c r="J21" s="6"/>
      <c r="K21" s="6"/>
      <c r="M21" s="5">
        <f t="shared" si="0"/>
        <v>0</v>
      </c>
      <c r="N21" s="4">
        <f t="shared" si="1"/>
        <v>0</v>
      </c>
    </row>
    <row r="22" spans="1:14" x14ac:dyDescent="0.3">
      <c r="D22" s="6"/>
      <c r="E22" s="6"/>
      <c r="F22" s="6"/>
      <c r="G22" s="6"/>
      <c r="H22" s="6"/>
      <c r="I22" s="6"/>
      <c r="J22" s="6"/>
      <c r="K22" s="6"/>
      <c r="M22" s="5">
        <f t="shared" si="0"/>
        <v>0</v>
      </c>
      <c r="N22" s="4">
        <f t="shared" si="3"/>
        <v>0</v>
      </c>
    </row>
    <row r="23" spans="1:14" x14ac:dyDescent="0.3">
      <c r="D23" s="6"/>
      <c r="E23" s="6"/>
      <c r="F23" s="6"/>
      <c r="G23" s="6"/>
      <c r="H23" s="6"/>
      <c r="I23" s="6"/>
      <c r="J23" s="6"/>
      <c r="K23" s="6"/>
      <c r="M23" s="5"/>
      <c r="N23" s="4"/>
    </row>
    <row r="24" spans="1:14" x14ac:dyDescent="0.3">
      <c r="D24" s="6"/>
      <c r="E24" s="6"/>
      <c r="F24" s="6"/>
      <c r="G24" s="6"/>
      <c r="H24" s="6"/>
      <c r="I24" s="6"/>
      <c r="J24" s="6"/>
      <c r="K24" s="6"/>
      <c r="M24" s="5"/>
      <c r="N24" s="4"/>
    </row>
    <row r="25" spans="1:14" x14ac:dyDescent="0.3">
      <c r="D25" s="6"/>
      <c r="E25" s="6"/>
      <c r="F25" s="6"/>
      <c r="G25" s="6"/>
      <c r="H25" s="6"/>
      <c r="I25" s="6"/>
      <c r="J25" s="6"/>
      <c r="K25" s="6"/>
      <c r="M25" s="5"/>
      <c r="N25" s="4"/>
    </row>
    <row r="26" spans="1:14" x14ac:dyDescent="0.3">
      <c r="D26" s="6"/>
      <c r="E26" s="6"/>
      <c r="F26" s="6"/>
      <c r="G26" s="6"/>
      <c r="H26" s="6"/>
      <c r="I26" s="6"/>
      <c r="J26" s="6"/>
      <c r="K26" s="6"/>
      <c r="M26" s="5"/>
      <c r="N26" s="4"/>
    </row>
    <row r="27" spans="1:14" x14ac:dyDescent="0.3">
      <c r="D27" s="6"/>
      <c r="E27" s="6"/>
      <c r="F27" s="6"/>
      <c r="G27" s="6"/>
      <c r="H27" s="6"/>
      <c r="I27" s="6"/>
      <c r="J27" s="6"/>
      <c r="K27" s="6"/>
      <c r="M27" s="5"/>
      <c r="N27" s="4"/>
    </row>
    <row r="28" spans="1:14" ht="14.55" x14ac:dyDescent="0.35">
      <c r="D28" s="6"/>
      <c r="E28" s="6"/>
      <c r="F28" s="6"/>
      <c r="G28" s="6"/>
      <c r="H28" s="6"/>
      <c r="I28" s="6"/>
      <c r="J28" s="6"/>
      <c r="K28" s="6"/>
      <c r="M28" s="5"/>
      <c r="N28" s="4"/>
    </row>
    <row r="29" spans="1:14" ht="14.55" x14ac:dyDescent="0.35">
      <c r="B29">
        <v>0</v>
      </c>
      <c r="D29" s="9" t="s">
        <v>20</v>
      </c>
      <c r="E29" s="9" t="s">
        <v>20</v>
      </c>
      <c r="F29" s="9" t="s">
        <v>20</v>
      </c>
      <c r="G29" s="9" t="s">
        <v>20</v>
      </c>
      <c r="H29" s="9" t="s">
        <v>20</v>
      </c>
      <c r="I29" s="9" t="s">
        <v>20</v>
      </c>
      <c r="J29" s="9" t="s">
        <v>20</v>
      </c>
      <c r="K29" s="9" t="s">
        <v>20</v>
      </c>
      <c r="M29" s="5"/>
      <c r="N29" s="4"/>
    </row>
    <row r="31" spans="1:14" s="8" customFormat="1" x14ac:dyDescent="0.3">
      <c r="D31" s="10" t="s">
        <v>21</v>
      </c>
      <c r="E31" s="10"/>
      <c r="F31" s="10"/>
    </row>
    <row r="32" spans="1:14" x14ac:dyDescent="0.3">
      <c r="D32" s="12" t="s">
        <v>22</v>
      </c>
      <c r="E32" s="12"/>
    </row>
    <row r="33" spans="1:13" ht="22.8" customHeight="1" x14ac:dyDescent="0.3">
      <c r="L33" s="2"/>
      <c r="M33" s="2"/>
    </row>
    <row r="36" spans="1:13" ht="43.2" x14ac:dyDescent="0.3">
      <c r="B36" s="1" t="s">
        <v>10</v>
      </c>
      <c r="D36" s="2" t="s">
        <v>19</v>
      </c>
      <c r="E36" s="2" t="s">
        <v>18</v>
      </c>
      <c r="F36" s="2" t="s">
        <v>12</v>
      </c>
      <c r="G36" s="2" t="s">
        <v>13</v>
      </c>
      <c r="H36" s="2" t="s">
        <v>14</v>
      </c>
      <c r="I36" s="2" t="s">
        <v>15</v>
      </c>
      <c r="J36" s="2" t="s">
        <v>16</v>
      </c>
      <c r="K36" s="2" t="s">
        <v>17</v>
      </c>
    </row>
    <row r="37" spans="1:13" x14ac:dyDescent="0.3">
      <c r="A37">
        <v>1</v>
      </c>
      <c r="B37">
        <f t="shared" ref="B37:B48" si="4">B6</f>
        <v>515</v>
      </c>
      <c r="D37" s="3">
        <f t="shared" ref="D37:K37" si="5">1/(D6-$M6)</f>
        <v>3.2786885245901641E-2</v>
      </c>
      <c r="E37" s="3">
        <f t="shared" si="5"/>
        <v>-2.4691358024691357E-2</v>
      </c>
      <c r="F37" s="3">
        <f t="shared" si="5"/>
        <v>2.4691358024691357E-2</v>
      </c>
      <c r="G37" s="3">
        <f t="shared" si="5"/>
        <v>0.15384615384615385</v>
      </c>
      <c r="H37" s="3">
        <f t="shared" si="5"/>
        <v>-1.2121212121212121E-2</v>
      </c>
      <c r="I37" s="3">
        <f t="shared" si="5"/>
        <v>2.8985507246376812E-2</v>
      </c>
      <c r="J37" s="3">
        <f t="shared" si="5"/>
        <v>-0.22222222222222221</v>
      </c>
      <c r="K37" s="3">
        <f t="shared" si="5"/>
        <v>6.4516129032258063E-2</v>
      </c>
    </row>
    <row r="38" spans="1:13" x14ac:dyDescent="0.3">
      <c r="A38">
        <v>2</v>
      </c>
      <c r="B38">
        <f t="shared" si="4"/>
        <v>1000</v>
      </c>
      <c r="D38" s="3">
        <f t="shared" ref="D38:K48" si="6">1/(D7-$M7)</f>
        <v>1.5503875968992248E-2</v>
      </c>
      <c r="E38" s="3">
        <f t="shared" si="6"/>
        <v>-2.5974025974025976E-2</v>
      </c>
      <c r="F38" s="3">
        <f t="shared" si="6"/>
        <v>2.4096385542168676E-2</v>
      </c>
      <c r="G38" s="3">
        <f t="shared" si="6"/>
        <v>-3.7735849056603772E-2</v>
      </c>
      <c r="H38" s="3">
        <f t="shared" si="6"/>
        <v>-9.0497737556561094E-3</v>
      </c>
      <c r="I38" s="3">
        <f t="shared" si="6"/>
        <v>1.680672268907563E-2</v>
      </c>
      <c r="J38" s="3">
        <f t="shared" si="6"/>
        <v>-4.2553191489361701E-2</v>
      </c>
      <c r="K38" s="3">
        <f t="shared" si="6"/>
        <v>2.9850746268656716E-2</v>
      </c>
    </row>
    <row r="39" spans="1:13" x14ac:dyDescent="0.3">
      <c r="A39">
        <v>3</v>
      </c>
      <c r="B39">
        <f t="shared" si="4"/>
        <v>1510</v>
      </c>
      <c r="D39" s="3">
        <f t="shared" si="6"/>
        <v>1.0568031704095112E-2</v>
      </c>
      <c r="E39" s="3">
        <f t="shared" si="6"/>
        <v>-2.9962546816479401E-2</v>
      </c>
      <c r="F39" s="3">
        <f t="shared" si="6"/>
        <v>2.8070175438596492E-2</v>
      </c>
      <c r="G39" s="3">
        <f t="shared" si="6"/>
        <v>-1.6032064128256512E-2</v>
      </c>
      <c r="H39" s="3">
        <f t="shared" si="6"/>
        <v>-7.6117982873453857E-3</v>
      </c>
      <c r="I39" s="3">
        <f t="shared" si="6"/>
        <v>1.195814648729447E-2</v>
      </c>
      <c r="J39" s="3">
        <f t="shared" si="6"/>
        <v>-2.3054755043227664E-2</v>
      </c>
      <c r="K39" s="3">
        <f t="shared" si="6"/>
        <v>1.7660044150110375E-2</v>
      </c>
    </row>
    <row r="40" spans="1:13" x14ac:dyDescent="0.3">
      <c r="A40">
        <v>4</v>
      </c>
      <c r="B40">
        <f t="shared" si="4"/>
        <v>2010</v>
      </c>
      <c r="D40" s="3">
        <f t="shared" si="6"/>
        <v>7.2007200720072004E-3</v>
      </c>
      <c r="E40" s="3">
        <f t="shared" si="6"/>
        <v>-1.8823529411764704E-2</v>
      </c>
      <c r="F40" s="3">
        <f t="shared" si="6"/>
        <v>1.8912529550827423E-2</v>
      </c>
      <c r="G40" s="3">
        <f t="shared" si="6"/>
        <v>-1.2965964343598054E-2</v>
      </c>
      <c r="H40" s="3">
        <f t="shared" si="6"/>
        <v>-4.996876951905059E-3</v>
      </c>
      <c r="I40" s="3">
        <f t="shared" si="6"/>
        <v>8.7051142546245922E-3</v>
      </c>
      <c r="J40" s="3">
        <f t="shared" si="6"/>
        <v>-1.6359918200408999E-2</v>
      </c>
      <c r="K40" s="3">
        <f t="shared" si="6"/>
        <v>1.1782032400589101E-2</v>
      </c>
    </row>
    <row r="41" spans="1:13" x14ac:dyDescent="0.3">
      <c r="A41">
        <v>5</v>
      </c>
      <c r="B41">
        <f t="shared" si="4"/>
        <v>2510</v>
      </c>
      <c r="D41" s="3">
        <f t="shared" si="6"/>
        <v>5.1679586563307496E-3</v>
      </c>
      <c r="E41" s="3">
        <f t="shared" si="6"/>
        <v>-1.3986013986013986E-2</v>
      </c>
      <c r="F41" s="3">
        <f t="shared" si="6"/>
        <v>1.9047619047619049E-2</v>
      </c>
      <c r="G41" s="3">
        <f t="shared" si="6"/>
        <v>-9.852216748768473E-3</v>
      </c>
      <c r="H41" s="3">
        <f t="shared" si="6"/>
        <v>-3.9447731755424065E-3</v>
      </c>
      <c r="I41" s="3">
        <f t="shared" si="6"/>
        <v>6.3091482649842269E-3</v>
      </c>
      <c r="J41" s="3">
        <f t="shared" si="6"/>
        <v>-1.1976047904191617E-2</v>
      </c>
      <c r="K41" s="3">
        <f t="shared" si="6"/>
        <v>9.4786729857819912E-3</v>
      </c>
    </row>
    <row r="42" spans="1:13" x14ac:dyDescent="0.3">
      <c r="A42">
        <v>6</v>
      </c>
      <c r="B42">
        <f t="shared" si="4"/>
        <v>2810</v>
      </c>
      <c r="D42" s="3">
        <f t="shared" si="6"/>
        <v>4.195070791819612E-3</v>
      </c>
      <c r="E42" s="3">
        <f t="shared" si="6"/>
        <v>-1.1034482758620689E-2</v>
      </c>
      <c r="F42" s="3">
        <f t="shared" si="6"/>
        <v>1.8058690744920992E-2</v>
      </c>
      <c r="G42" s="3">
        <f t="shared" si="6"/>
        <v>-8.5744908896034297E-3</v>
      </c>
      <c r="H42" s="3">
        <f t="shared" si="6"/>
        <v>-3.3826638477801266E-3</v>
      </c>
      <c r="I42" s="3">
        <f t="shared" si="6"/>
        <v>5.1981806367771277E-3</v>
      </c>
      <c r="J42" s="3">
        <f t="shared" si="6"/>
        <v>-9.8400984009840101E-3</v>
      </c>
      <c r="K42" s="3">
        <f t="shared" si="6"/>
        <v>8.4477296726504746E-3</v>
      </c>
    </row>
    <row r="43" spans="1:13" x14ac:dyDescent="0.3">
      <c r="A43">
        <v>7</v>
      </c>
      <c r="B43">
        <f t="shared" si="4"/>
        <v>3010</v>
      </c>
      <c r="D43" s="3">
        <f t="shared" si="6"/>
        <v>3.5762181493071078E-3</v>
      </c>
      <c r="E43" s="3">
        <f t="shared" si="6"/>
        <v>-9.0600226500566258E-3</v>
      </c>
      <c r="F43" s="3">
        <f t="shared" si="6"/>
        <v>1.6494845360824743E-2</v>
      </c>
      <c r="G43" s="3">
        <f t="shared" si="6"/>
        <v>-7.7294685990338162E-3</v>
      </c>
      <c r="H43" s="3">
        <f t="shared" si="6"/>
        <v>-2.9906542056074765E-3</v>
      </c>
      <c r="I43" s="3">
        <f t="shared" si="6"/>
        <v>4.6376811594202897E-3</v>
      </c>
      <c r="J43" s="3">
        <f t="shared" si="6"/>
        <v>-8.8987764182424916E-3</v>
      </c>
      <c r="K43" s="3">
        <f t="shared" si="6"/>
        <v>7.6555023923444978E-3</v>
      </c>
    </row>
    <row r="44" spans="1:13" x14ac:dyDescent="0.3">
      <c r="A44">
        <v>8</v>
      </c>
      <c r="B44">
        <f t="shared" si="4"/>
        <v>3215</v>
      </c>
      <c r="D44" s="3">
        <f t="shared" si="6"/>
        <v>2.9143897996357013E-3</v>
      </c>
      <c r="E44" s="3">
        <f t="shared" si="6"/>
        <v>-6.99912510936133E-3</v>
      </c>
      <c r="F44" s="3">
        <f t="shared" si="6"/>
        <v>1.5355086372360844E-2</v>
      </c>
      <c r="G44" s="3">
        <f t="shared" si="6"/>
        <v>-7.3059360730593605E-3</v>
      </c>
      <c r="H44" s="3">
        <f t="shared" si="6"/>
        <v>-2.5848142164781908E-3</v>
      </c>
      <c r="I44" s="3">
        <f t="shared" si="6"/>
        <v>4.014049172102358E-3</v>
      </c>
      <c r="J44" s="3">
        <f t="shared" si="6"/>
        <v>-7.8817733990147777E-3</v>
      </c>
      <c r="K44" s="3">
        <f t="shared" si="6"/>
        <v>7.3461891643709825E-3</v>
      </c>
    </row>
    <row r="45" spans="1:13" ht="14.55" x14ac:dyDescent="0.35">
      <c r="A45">
        <v>9</v>
      </c>
      <c r="B45">
        <f t="shared" si="4"/>
        <v>3310</v>
      </c>
      <c r="D45" s="3">
        <f t="shared" si="6"/>
        <v>2.6595744680851063E-3</v>
      </c>
      <c r="E45" s="3">
        <f t="shared" si="6"/>
        <v>-6.024096385542169E-3</v>
      </c>
      <c r="F45" s="3">
        <f t="shared" si="6"/>
        <v>1.4705882352941176E-2</v>
      </c>
      <c r="G45" s="3">
        <f t="shared" si="6"/>
        <v>-6.993006993006993E-3</v>
      </c>
      <c r="H45" s="3">
        <f t="shared" si="6"/>
        <v>-2.4154589371980675E-3</v>
      </c>
      <c r="I45" s="3">
        <f t="shared" si="6"/>
        <v>3.7313432835820895E-3</v>
      </c>
      <c r="J45" s="3">
        <f t="shared" si="6"/>
        <v>-7.4074074074074077E-3</v>
      </c>
      <c r="K45" s="3">
        <f t="shared" si="6"/>
        <v>6.8493150684931503E-3</v>
      </c>
    </row>
    <row r="46" spans="1:13" ht="14.55" x14ac:dyDescent="0.35">
      <c r="A46">
        <v>10</v>
      </c>
      <c r="B46">
        <f t="shared" si="4"/>
        <v>3420</v>
      </c>
      <c r="D46" s="3">
        <f t="shared" si="6"/>
        <v>2.3255813953488372E-3</v>
      </c>
      <c r="E46" s="3">
        <f t="shared" si="6"/>
        <v>-5.1546391752577319E-3</v>
      </c>
      <c r="F46" s="3">
        <f t="shared" si="6"/>
        <v>1.4084507042253521E-2</v>
      </c>
      <c r="G46" s="3">
        <f t="shared" si="6"/>
        <v>-6.5359477124183009E-3</v>
      </c>
      <c r="H46" s="3">
        <f t="shared" si="6"/>
        <v>-2.1881838074398249E-3</v>
      </c>
      <c r="I46" s="3">
        <f t="shared" si="6"/>
        <v>3.4965034965034965E-3</v>
      </c>
      <c r="J46" s="3">
        <f t="shared" si="6"/>
        <v>-6.8965517241379309E-3</v>
      </c>
      <c r="K46" s="3">
        <f t="shared" si="6"/>
        <v>6.1728395061728392E-3</v>
      </c>
    </row>
    <row r="47" spans="1:13" ht="14.55" x14ac:dyDescent="0.35">
      <c r="A47">
        <v>11</v>
      </c>
      <c r="B47">
        <f t="shared" si="4"/>
        <v>3510</v>
      </c>
      <c r="D47" s="3">
        <f t="shared" si="6"/>
        <v>2.1639166892074655E-3</v>
      </c>
      <c r="E47" s="3">
        <f t="shared" si="6"/>
        <v>-4.4077134986225891E-3</v>
      </c>
      <c r="F47" s="3">
        <f t="shared" si="6"/>
        <v>1.2480499219968799E-2</v>
      </c>
      <c r="G47" s="3">
        <f t="shared" si="6"/>
        <v>-6.1396776669224865E-3</v>
      </c>
      <c r="H47" s="3">
        <f t="shared" si="6"/>
        <v>-2.0413370757846388E-3</v>
      </c>
      <c r="I47" s="3">
        <f t="shared" si="6"/>
        <v>3.2038446135362435E-3</v>
      </c>
      <c r="J47" s="3">
        <f t="shared" si="6"/>
        <v>-6.3745019920318727E-3</v>
      </c>
      <c r="K47" s="3">
        <f t="shared" si="6"/>
        <v>5.4907343857240904E-3</v>
      </c>
    </row>
    <row r="48" spans="1:13" ht="14.55" x14ac:dyDescent="0.35">
      <c r="A48">
        <v>12</v>
      </c>
      <c r="B48">
        <f t="shared" si="4"/>
        <v>3605</v>
      </c>
      <c r="D48" s="3">
        <f t="shared" si="6"/>
        <v>4.6296296296296294E-3</v>
      </c>
      <c r="E48" s="3">
        <f t="shared" si="6"/>
        <v>-1.6722408026755853E-3</v>
      </c>
      <c r="F48" s="3">
        <f t="shared" si="6"/>
        <v>-3.1746031746031746E-3</v>
      </c>
      <c r="G48" s="3">
        <f t="shared" si="6"/>
        <v>-2.2522522522522522E-3</v>
      </c>
      <c r="H48" s="3">
        <f t="shared" si="6"/>
        <v>-1.0834236186348862E-3</v>
      </c>
      <c r="I48" s="3">
        <f t="shared" si="6"/>
        <v>1.4534883720930232E-3</v>
      </c>
      <c r="J48" s="3">
        <f t="shared" si="6"/>
        <v>1.4534883720930232E-3</v>
      </c>
      <c r="K48" s="3">
        <f t="shared" si="6"/>
        <v>1.4534883720930232E-3</v>
      </c>
    </row>
    <row r="49" spans="1:11" ht="14.55" x14ac:dyDescent="0.35">
      <c r="A49">
        <v>13</v>
      </c>
      <c r="B49">
        <v>3700</v>
      </c>
      <c r="D49" s="3"/>
      <c r="E49" s="3"/>
      <c r="F49" s="3"/>
      <c r="G49" s="3"/>
      <c r="H49" s="3"/>
      <c r="I49" s="3"/>
      <c r="J49" s="3"/>
      <c r="K49" s="3"/>
    </row>
    <row r="50" spans="1:11" ht="14.55" x14ac:dyDescent="0.35">
      <c r="A50">
        <v>14</v>
      </c>
      <c r="B50">
        <v>3800</v>
      </c>
      <c r="D50" s="3"/>
      <c r="E50" s="3"/>
      <c r="F50" s="3"/>
      <c r="G50" s="3"/>
      <c r="H50" s="3"/>
      <c r="I50" s="3"/>
      <c r="J50" s="3"/>
      <c r="K50" s="3"/>
    </row>
    <row r="51" spans="1:11" ht="14.55" x14ac:dyDescent="0.35">
      <c r="A51">
        <v>15</v>
      </c>
      <c r="B51">
        <v>3900</v>
      </c>
      <c r="D51" s="3"/>
      <c r="E51" s="3"/>
      <c r="F51" s="3"/>
      <c r="G51" s="3"/>
      <c r="H51" s="3"/>
      <c r="I51" s="3"/>
      <c r="J51" s="3"/>
      <c r="K51" s="3"/>
    </row>
    <row r="52" spans="1:11" ht="14.55" x14ac:dyDescent="0.35">
      <c r="A52">
        <v>16</v>
      </c>
      <c r="B52">
        <v>4000</v>
      </c>
      <c r="D52" s="3"/>
      <c r="E52" s="3"/>
      <c r="F52" s="3"/>
      <c r="G52" s="3"/>
      <c r="H52" s="3"/>
      <c r="I52" s="3"/>
      <c r="J52" s="3"/>
      <c r="K52" s="3"/>
    </row>
    <row r="53" spans="1:11" ht="14.55" x14ac:dyDescent="0.35">
      <c r="A53">
        <v>17</v>
      </c>
      <c r="B53">
        <v>4100</v>
      </c>
      <c r="D53" s="3"/>
      <c r="E53" s="3"/>
      <c r="F53" s="3"/>
      <c r="G53" s="3"/>
      <c r="H53" s="3"/>
      <c r="I53" s="3"/>
      <c r="J53" s="3"/>
      <c r="K53" s="3"/>
    </row>
    <row r="54" spans="1:11" ht="14.55" x14ac:dyDescent="0.35">
      <c r="A54">
        <v>18</v>
      </c>
      <c r="B54">
        <v>4200</v>
      </c>
      <c r="D54" s="3"/>
      <c r="E54" s="3"/>
      <c r="F54" s="3"/>
      <c r="G54" s="3"/>
      <c r="H54" s="3"/>
      <c r="I54" s="3"/>
      <c r="J54" s="3"/>
      <c r="K54" s="3"/>
    </row>
    <row r="55" spans="1:11" ht="14.55" x14ac:dyDescent="0.35">
      <c r="A55">
        <v>19</v>
      </c>
      <c r="B55">
        <v>4300</v>
      </c>
    </row>
    <row r="56" spans="1:11" ht="14.55" x14ac:dyDescent="0.35">
      <c r="A56">
        <v>20</v>
      </c>
      <c r="B56">
        <v>4400</v>
      </c>
    </row>
    <row r="57" spans="1:11" ht="14.55" x14ac:dyDescent="0.35">
      <c r="A57">
        <v>21</v>
      </c>
      <c r="B57">
        <v>4500</v>
      </c>
    </row>
    <row r="58" spans="1:11" ht="14.25" x14ac:dyDescent="0.25">
      <c r="A58">
        <v>22</v>
      </c>
      <c r="B58">
        <v>4600</v>
      </c>
    </row>
    <row r="59" spans="1:11" ht="14.25" x14ac:dyDescent="0.25">
      <c r="A59">
        <v>23</v>
      </c>
      <c r="B59">
        <v>4700</v>
      </c>
    </row>
    <row r="60" spans="1:11" ht="14.25" x14ac:dyDescent="0.25">
      <c r="A60">
        <v>24</v>
      </c>
      <c r="B60">
        <v>4800</v>
      </c>
    </row>
    <row r="61" spans="1:11" ht="14.25" x14ac:dyDescent="0.25">
      <c r="A61">
        <v>25</v>
      </c>
      <c r="B61">
        <v>4900</v>
      </c>
    </row>
  </sheetData>
  <pageMargins left="0.7" right="0.7" top="0.75" bottom="0.75" header="0.3" footer="0.3"/>
  <pageSetup scale="75" fitToHeight="0" orientation="landscape" r:id="rId1"/>
  <rowBreaks count="2" manualBreakCount="2">
    <brk id="33" max="49" man="1"/>
    <brk id="66" max="49" man="1"/>
  </rowBreaks>
  <colBreaks count="2" manualBreakCount="2">
    <brk id="14" max="96" man="1"/>
    <brk id="32" max="9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50" zoomScaleNormal="50" workbookViewId="0">
      <selection activeCell="Q42" sqref="Q42"/>
    </sheetView>
  </sheetViews>
  <sheetFormatPr defaultRowHeight="14.4" x14ac:dyDescent="0.3"/>
  <sheetData>
    <row r="1" spans="1:10" ht="58.05" x14ac:dyDescent="0.35">
      <c r="A1" s="1" t="s">
        <v>10</v>
      </c>
      <c r="C1" s="1" t="s">
        <v>9</v>
      </c>
      <c r="D1" s="1" t="s">
        <v>8</v>
      </c>
      <c r="E1" s="1" t="s">
        <v>7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</row>
    <row r="2" spans="1:10" ht="14.55" x14ac:dyDescent="0.35">
      <c r="A2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</row>
    <row r="3" spans="1:10" ht="14.55" x14ac:dyDescent="0.35">
      <c r="A3">
        <v>100</v>
      </c>
      <c r="C3" s="6"/>
      <c r="D3" s="6"/>
      <c r="E3" s="6"/>
      <c r="F3" s="6"/>
      <c r="G3" s="6"/>
      <c r="H3" s="6"/>
      <c r="I3" s="6"/>
      <c r="J3" s="6"/>
    </row>
    <row r="4" spans="1:10" ht="14.55" x14ac:dyDescent="0.35">
      <c r="A4">
        <v>200</v>
      </c>
      <c r="C4" s="6"/>
      <c r="D4" s="6"/>
      <c r="E4" s="6"/>
      <c r="F4" s="6"/>
      <c r="G4" s="6"/>
      <c r="H4" s="6"/>
      <c r="I4" s="6"/>
      <c r="J4" s="6"/>
    </row>
    <row r="5" spans="1:10" ht="14.55" x14ac:dyDescent="0.35">
      <c r="A5">
        <v>300</v>
      </c>
      <c r="C5" s="6"/>
      <c r="D5" s="6"/>
      <c r="E5" s="6"/>
      <c r="F5" s="6"/>
      <c r="G5" s="6"/>
      <c r="H5" s="6"/>
      <c r="I5" s="6"/>
      <c r="J5" s="6"/>
    </row>
    <row r="6" spans="1:10" ht="14.55" x14ac:dyDescent="0.35">
      <c r="A6">
        <v>400</v>
      </c>
      <c r="C6" s="6"/>
      <c r="D6" s="6"/>
      <c r="E6" s="6"/>
      <c r="F6" s="6"/>
      <c r="G6" s="6"/>
      <c r="H6" s="6"/>
      <c r="I6" s="6"/>
      <c r="J6" s="6"/>
    </row>
    <row r="7" spans="1:10" ht="14.55" x14ac:dyDescent="0.35">
      <c r="A7">
        <v>515</v>
      </c>
      <c r="C7" s="7">
        <v>-204</v>
      </c>
      <c r="D7" s="7">
        <v>-275</v>
      </c>
      <c r="E7" s="7">
        <v>-194</v>
      </c>
      <c r="F7" s="7">
        <v>-228</v>
      </c>
      <c r="G7" s="7">
        <v>-317</v>
      </c>
      <c r="H7" s="7">
        <v>-200</v>
      </c>
      <c r="I7" s="7">
        <v>-239</v>
      </c>
      <c r="J7" s="7">
        <v>-219</v>
      </c>
    </row>
    <row r="8" spans="1:10" ht="14.55" x14ac:dyDescent="0.35">
      <c r="A8">
        <v>600</v>
      </c>
      <c r="C8" s="7"/>
      <c r="D8" s="7"/>
      <c r="E8" s="7"/>
      <c r="F8" s="7"/>
      <c r="G8" s="7"/>
      <c r="H8" s="7"/>
      <c r="I8" s="7"/>
      <c r="J8" s="7"/>
    </row>
    <row r="9" spans="1:10" ht="14.55" x14ac:dyDescent="0.35">
      <c r="A9">
        <v>700</v>
      </c>
      <c r="C9" s="7"/>
      <c r="D9" s="7"/>
      <c r="E9" s="7"/>
      <c r="F9" s="7"/>
      <c r="G9" s="7"/>
      <c r="H9" s="7"/>
      <c r="I9" s="7"/>
      <c r="J9" s="7"/>
    </row>
    <row r="10" spans="1:10" ht="14.55" x14ac:dyDescent="0.35">
      <c r="A10">
        <v>800</v>
      </c>
      <c r="C10" s="7"/>
      <c r="D10" s="7"/>
      <c r="E10" s="7"/>
      <c r="F10" s="7"/>
      <c r="G10" s="7"/>
      <c r="H10" s="7"/>
      <c r="I10" s="7"/>
      <c r="J10" s="7"/>
    </row>
    <row r="11" spans="1:10" ht="14.55" x14ac:dyDescent="0.35">
      <c r="A11">
        <v>900</v>
      </c>
      <c r="C11" s="7"/>
      <c r="D11" s="7"/>
      <c r="E11" s="7"/>
      <c r="F11" s="7"/>
      <c r="G11" s="7"/>
      <c r="H11" s="7"/>
      <c r="I11" s="7"/>
      <c r="J11" s="7"/>
    </row>
    <row r="12" spans="1:10" ht="14.55" x14ac:dyDescent="0.35">
      <c r="A12">
        <v>1000</v>
      </c>
      <c r="C12" s="7">
        <v>-402</v>
      </c>
      <c r="D12" s="7">
        <v>-505</v>
      </c>
      <c r="E12" s="7">
        <v>-425</v>
      </c>
      <c r="F12" s="7">
        <v>-493</v>
      </c>
      <c r="G12" s="7">
        <v>-577</v>
      </c>
      <c r="H12" s="7">
        <v>-407</v>
      </c>
      <c r="I12" s="7">
        <v>-490</v>
      </c>
      <c r="J12" s="7">
        <v>-433</v>
      </c>
    </row>
    <row r="13" spans="1:10" ht="14.55" x14ac:dyDescent="0.35">
      <c r="A13">
        <v>1100</v>
      </c>
      <c r="C13" s="7"/>
      <c r="D13" s="7"/>
      <c r="E13" s="7"/>
      <c r="F13" s="7"/>
      <c r="G13" s="7"/>
      <c r="H13" s="7"/>
      <c r="I13" s="7"/>
      <c r="J13" s="7"/>
    </row>
    <row r="14" spans="1:10" ht="14.55" x14ac:dyDescent="0.35">
      <c r="A14">
        <v>1200</v>
      </c>
      <c r="C14" s="7"/>
      <c r="D14" s="7"/>
      <c r="E14" s="7"/>
      <c r="F14" s="7"/>
      <c r="G14" s="7"/>
      <c r="H14" s="7"/>
      <c r="I14" s="7"/>
      <c r="J14" s="7"/>
    </row>
    <row r="15" spans="1:10" ht="14.55" x14ac:dyDescent="0.35">
      <c r="A15">
        <v>1300</v>
      </c>
      <c r="C15" s="7"/>
      <c r="D15" s="7"/>
      <c r="E15" s="7"/>
      <c r="F15" s="7"/>
      <c r="G15" s="7"/>
      <c r="H15" s="7"/>
      <c r="I15" s="7"/>
      <c r="J15" s="7"/>
    </row>
    <row r="16" spans="1:10" ht="14.55" x14ac:dyDescent="0.35">
      <c r="A16">
        <v>1400</v>
      </c>
      <c r="C16" s="7"/>
      <c r="D16" s="7"/>
      <c r="E16" s="7"/>
      <c r="F16" s="7"/>
      <c r="G16" s="7"/>
      <c r="H16" s="7"/>
      <c r="I16" s="7"/>
      <c r="J16" s="7"/>
    </row>
    <row r="17" spans="1:10" ht="14.55" x14ac:dyDescent="0.35">
      <c r="A17">
        <v>1510</v>
      </c>
      <c r="C17" s="7">
        <v>-592</v>
      </c>
      <c r="D17" s="7">
        <v>-720</v>
      </c>
      <c r="E17" s="7">
        <v>-651</v>
      </c>
      <c r="F17" s="7">
        <v>-749</v>
      </c>
      <c r="G17" s="7">
        <v>-818</v>
      </c>
      <c r="H17" s="7">
        <v>-603</v>
      </c>
      <c r="I17" s="7">
        <v>-730</v>
      </c>
      <c r="J17" s="7">
        <v>-630</v>
      </c>
    </row>
    <row r="18" spans="1:10" ht="14.55" x14ac:dyDescent="0.35">
      <c r="A18">
        <v>1600</v>
      </c>
      <c r="C18" s="7"/>
      <c r="D18" s="7"/>
      <c r="E18" s="7"/>
      <c r="F18" s="7"/>
      <c r="G18" s="7"/>
      <c r="H18" s="7"/>
      <c r="I18" s="7"/>
      <c r="J18" s="7"/>
    </row>
    <row r="19" spans="1:10" ht="14.55" x14ac:dyDescent="0.35">
      <c r="A19">
        <v>1700</v>
      </c>
      <c r="C19" s="7"/>
      <c r="D19" s="7"/>
      <c r="E19" s="7"/>
      <c r="F19" s="7"/>
      <c r="G19" s="7"/>
      <c r="H19" s="7"/>
      <c r="I19" s="7"/>
      <c r="J19" s="7"/>
    </row>
    <row r="20" spans="1:10" ht="14.55" x14ac:dyDescent="0.35">
      <c r="A20">
        <v>1800</v>
      </c>
      <c r="C20" s="7"/>
      <c r="D20" s="7"/>
      <c r="E20" s="7"/>
      <c r="F20" s="7"/>
      <c r="G20" s="7"/>
      <c r="H20" s="7"/>
      <c r="I20" s="7"/>
      <c r="J20" s="7"/>
    </row>
    <row r="21" spans="1:10" ht="14.55" x14ac:dyDescent="0.35">
      <c r="A21">
        <v>1900</v>
      </c>
      <c r="C21" s="7"/>
      <c r="D21" s="7"/>
      <c r="E21" s="7"/>
      <c r="F21" s="7"/>
      <c r="G21" s="7"/>
      <c r="H21" s="7"/>
      <c r="I21" s="7"/>
      <c r="J21" s="7"/>
    </row>
    <row r="22" spans="1:10" ht="14.55" x14ac:dyDescent="0.35">
      <c r="A22">
        <v>2010</v>
      </c>
      <c r="C22" s="6">
        <v>-758</v>
      </c>
      <c r="D22" s="6">
        <v>-950</v>
      </c>
      <c r="E22" s="6">
        <v>-844</v>
      </c>
      <c r="F22" s="6">
        <v>-974</v>
      </c>
      <c r="G22" s="6">
        <v>-1097</v>
      </c>
      <c r="H22" s="6">
        <v>-782</v>
      </c>
      <c r="I22" s="6">
        <v>-958</v>
      </c>
      <c r="J22" s="6">
        <v>-812</v>
      </c>
    </row>
    <row r="23" spans="1:10" ht="14.55" x14ac:dyDescent="0.35">
      <c r="A23">
        <v>2100</v>
      </c>
      <c r="C23" s="6"/>
      <c r="D23" s="6"/>
      <c r="E23" s="6"/>
      <c r="F23" s="6"/>
      <c r="G23" s="6"/>
      <c r="H23" s="6"/>
      <c r="I23" s="6"/>
      <c r="J23" s="6"/>
    </row>
    <row r="24" spans="1:10" ht="14.55" x14ac:dyDescent="0.35">
      <c r="A24">
        <v>2200</v>
      </c>
      <c r="C24" s="6"/>
      <c r="D24" s="6"/>
      <c r="E24" s="6"/>
      <c r="F24" s="6"/>
      <c r="G24" s="6"/>
      <c r="H24" s="6"/>
      <c r="I24" s="6"/>
      <c r="J24" s="6"/>
    </row>
    <row r="25" spans="1:10" ht="14.55" x14ac:dyDescent="0.35">
      <c r="A25">
        <v>2300</v>
      </c>
      <c r="C25" s="6"/>
      <c r="D25" s="6"/>
      <c r="E25" s="6"/>
      <c r="F25" s="6"/>
      <c r="G25" s="6"/>
      <c r="H25" s="6"/>
      <c r="I25" s="6"/>
      <c r="J25" s="6"/>
    </row>
    <row r="26" spans="1:10" ht="14.55" x14ac:dyDescent="0.35">
      <c r="A26">
        <v>2400</v>
      </c>
      <c r="C26" s="6"/>
      <c r="D26" s="6"/>
      <c r="E26" s="6"/>
      <c r="F26" s="6"/>
      <c r="G26" s="6"/>
      <c r="H26" s="6"/>
      <c r="I26" s="6"/>
      <c r="J26" s="6"/>
    </row>
    <row r="27" spans="1:10" ht="14.55" x14ac:dyDescent="0.35">
      <c r="A27">
        <v>2510</v>
      </c>
      <c r="C27" s="6">
        <v>-893</v>
      </c>
      <c r="D27" s="6">
        <v>-1158</v>
      </c>
      <c r="E27" s="6">
        <v>-1034</v>
      </c>
      <c r="F27" s="6">
        <v>-1188</v>
      </c>
      <c r="G27" s="6">
        <v>-1340</v>
      </c>
      <c r="H27" s="6">
        <v>-928</v>
      </c>
      <c r="I27" s="6">
        <v>-1170</v>
      </c>
      <c r="J27" s="6">
        <v>-981</v>
      </c>
    </row>
    <row r="28" spans="1:10" ht="14.55" x14ac:dyDescent="0.35">
      <c r="A28">
        <v>2600</v>
      </c>
      <c r="C28" s="6"/>
      <c r="D28" s="6"/>
      <c r="E28" s="6"/>
      <c r="F28" s="6"/>
      <c r="G28" s="6"/>
      <c r="H28" s="6"/>
      <c r="I28" s="6"/>
      <c r="J28" s="6"/>
    </row>
    <row r="29" spans="1:10" ht="14.55" x14ac:dyDescent="0.35">
      <c r="A29">
        <v>2700</v>
      </c>
      <c r="C29" s="6"/>
      <c r="D29" s="6"/>
      <c r="E29" s="6"/>
      <c r="F29" s="6"/>
      <c r="G29" s="6"/>
      <c r="H29" s="6"/>
      <c r="I29" s="6"/>
      <c r="J29" s="6"/>
    </row>
    <row r="30" spans="1:10" ht="14.55" x14ac:dyDescent="0.35">
      <c r="A30">
        <v>2810</v>
      </c>
      <c r="C30" s="6">
        <v>-943</v>
      </c>
      <c r="D30" s="6">
        <v>-1272</v>
      </c>
      <c r="E30" s="6">
        <v>-1126</v>
      </c>
      <c r="F30" s="6">
        <v>-1298</v>
      </c>
      <c r="G30" s="6">
        <v>-1477</v>
      </c>
      <c r="H30" s="6">
        <v>-989</v>
      </c>
      <c r="I30" s="6">
        <v>-1283</v>
      </c>
      <c r="J30" s="6">
        <v>-1063</v>
      </c>
    </row>
    <row r="31" spans="1:10" ht="14.55" x14ac:dyDescent="0.35">
      <c r="A31">
        <v>2900</v>
      </c>
      <c r="C31" s="6"/>
      <c r="D31" s="6"/>
      <c r="E31" s="6"/>
      <c r="F31" s="6"/>
      <c r="G31" s="6"/>
      <c r="H31" s="6"/>
      <c r="I31" s="6"/>
      <c r="J31" s="6"/>
    </row>
    <row r="32" spans="1:10" ht="14.55" x14ac:dyDescent="0.35">
      <c r="A32">
        <v>3010</v>
      </c>
      <c r="C32" s="6">
        <v>-941</v>
      </c>
      <c r="D32" s="6">
        <v>-1331</v>
      </c>
      <c r="E32" s="6">
        <v>-1160</v>
      </c>
      <c r="F32" s="6">
        <v>-1350</v>
      </c>
      <c r="G32" s="6">
        <v>-1555</v>
      </c>
      <c r="H32" s="6">
        <v>-1005</v>
      </c>
      <c r="I32" s="6">
        <v>-1333</v>
      </c>
      <c r="J32" s="6">
        <v>-1090</v>
      </c>
    </row>
    <row r="33" spans="1:10" ht="14.55" x14ac:dyDescent="0.35">
      <c r="A33">
        <v>3100</v>
      </c>
      <c r="C33" s="6"/>
      <c r="D33" s="6"/>
      <c r="E33" s="6"/>
      <c r="F33" s="6"/>
      <c r="G33" s="6"/>
      <c r="H33" s="6"/>
      <c r="I33" s="6"/>
      <c r="J33" s="6"/>
    </row>
    <row r="34" spans="1:10" ht="14.55" x14ac:dyDescent="0.35">
      <c r="A34">
        <v>3215</v>
      </c>
      <c r="C34" s="6">
        <v>-857</v>
      </c>
      <c r="D34" s="6">
        <v>-1343</v>
      </c>
      <c r="E34" s="6">
        <v>-1135</v>
      </c>
      <c r="F34" s="6">
        <v>-1337</v>
      </c>
      <c r="G34" s="6">
        <v>-1587</v>
      </c>
      <c r="H34" s="6">
        <v>-951</v>
      </c>
      <c r="I34" s="6">
        <v>-1327</v>
      </c>
      <c r="J34" s="6">
        <v>-1064</v>
      </c>
    </row>
    <row r="35" spans="1:10" ht="14.55" x14ac:dyDescent="0.35">
      <c r="A35">
        <v>3310</v>
      </c>
      <c r="C35" s="6">
        <v>-823</v>
      </c>
      <c r="D35" s="6">
        <v>-1365</v>
      </c>
      <c r="E35" s="6">
        <v>-1131</v>
      </c>
      <c r="F35" s="6">
        <v>-1342</v>
      </c>
      <c r="G35" s="6">
        <v>-1613</v>
      </c>
      <c r="H35" s="6">
        <v>-931</v>
      </c>
      <c r="I35" s="6">
        <v>-1334</v>
      </c>
      <c r="J35" s="6">
        <v>-1053</v>
      </c>
    </row>
    <row r="36" spans="1:10" ht="14.55" x14ac:dyDescent="0.35">
      <c r="A36">
        <v>3420</v>
      </c>
      <c r="C36" s="6">
        <v>-696</v>
      </c>
      <c r="D36" s="6">
        <v>-1320</v>
      </c>
      <c r="E36" s="6">
        <v>-1055</v>
      </c>
      <c r="F36" s="6">
        <v>-1279</v>
      </c>
      <c r="G36" s="6">
        <v>-1583</v>
      </c>
      <c r="H36" s="6">
        <v>-840</v>
      </c>
      <c r="I36" s="6">
        <v>-1271</v>
      </c>
      <c r="J36" s="6">
        <v>-964</v>
      </c>
    </row>
    <row r="37" spans="1:10" ht="14.55" x14ac:dyDescent="0.35">
      <c r="A37">
        <v>3510</v>
      </c>
      <c r="C37" s="6">
        <v>-648</v>
      </c>
      <c r="D37" s="6">
        <v>-1337</v>
      </c>
      <c r="E37" s="6">
        <v>-1030</v>
      </c>
      <c r="F37" s="6">
        <v>-1273</v>
      </c>
      <c r="G37" s="6">
        <v>-1600</v>
      </c>
      <c r="H37" s="6">
        <v>-798</v>
      </c>
      <c r="I37" s="6">
        <v>-1267</v>
      </c>
      <c r="J37" s="6">
        <v>-928</v>
      </c>
    </row>
    <row r="38" spans="1:10" ht="14.55" x14ac:dyDescent="0.35">
      <c r="A38">
        <v>3605</v>
      </c>
      <c r="C38" s="6">
        <v>-472</v>
      </c>
      <c r="D38" s="6">
        <v>-1286</v>
      </c>
      <c r="E38" s="6">
        <v>-1003</v>
      </c>
      <c r="F38" s="6">
        <v>-1132</v>
      </c>
      <c r="G38" s="6">
        <v>-1611</v>
      </c>
      <c r="H38" s="6"/>
      <c r="I38" s="6"/>
      <c r="J38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2016-09-09T00:54:33Z</cp:lastPrinted>
  <dcterms:created xsi:type="dcterms:W3CDTF">2015-09-01T23:09:56Z</dcterms:created>
  <dcterms:modified xsi:type="dcterms:W3CDTF">2017-08-15T23:48:14Z</dcterms:modified>
</cp:coreProperties>
</file>