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2995" windowHeight="9975" activeTab="4"/>
  </bookViews>
  <sheets>
    <sheet name="All Points" sheetId="4" r:id="rId1"/>
    <sheet name="1.00 to 2.75" sheetId="5" r:id="rId2"/>
    <sheet name="4.00 to 5.00" sheetId="6" r:id="rId3"/>
    <sheet name="Good Points Only" sheetId="7" r:id="rId4"/>
    <sheet name="Sheet1" sheetId="1" r:id="rId5"/>
    <sheet name="Sheet2" sheetId="2" r:id="rId6"/>
    <sheet name="Sheet3" sheetId="3" r:id="rId7"/>
  </sheets>
  <calcPr calcId="145621"/>
</workbook>
</file>

<file path=xl/calcChain.xml><?xml version="1.0" encoding="utf-8"?>
<calcChain xmlns="http://schemas.openxmlformats.org/spreadsheetml/2006/main">
  <c r="I17" i="1" l="1"/>
  <c r="I16" i="1"/>
  <c r="I15" i="1"/>
  <c r="I14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G9" i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8" i="1"/>
  <c r="N27" i="1"/>
  <c r="R18" i="1"/>
  <c r="R17" i="1"/>
  <c r="R16" i="1"/>
  <c r="R15" i="1"/>
  <c r="R14" i="1"/>
  <c r="R13" i="1"/>
  <c r="R12" i="1"/>
  <c r="R11" i="1"/>
  <c r="R10" i="1"/>
  <c r="R9" i="1"/>
  <c r="R8" i="1"/>
  <c r="R7" i="1"/>
  <c r="P18" i="1"/>
  <c r="O18" i="1"/>
  <c r="P17" i="1"/>
  <c r="O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</calcChain>
</file>

<file path=xl/sharedStrings.xml><?xml version="1.0" encoding="utf-8"?>
<sst xmlns="http://schemas.openxmlformats.org/spreadsheetml/2006/main" count="23" uniqueCount="12">
  <si>
    <t>Voltage input</t>
  </si>
  <si>
    <t>Optical power</t>
  </si>
  <si>
    <t>Average</t>
  </si>
  <si>
    <t>Std Dev</t>
  </si>
  <si>
    <t>[V]</t>
  </si>
  <si>
    <t>[mW]</t>
  </si>
  <si>
    <t>Delta</t>
  </si>
  <si>
    <t xml:space="preserve">Pure </t>
  </si>
  <si>
    <t>Linear</t>
  </si>
  <si>
    <t>Output</t>
  </si>
  <si>
    <t>Perf &amp; real</t>
  </si>
  <si>
    <t>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</si>
</sst>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164" fontId="0" fillId="0" borderId="0" xfId="0" applyNumberFormat="1"/>
    <xf numFmtId="2" fontId="1" fillId="0" borderId="0" xfId="0" applyNumberFormat="1" applyFont="1"/>
    <xf numFmtId="0" fontId="1" fillId="0" borderId="0" xfId="0" applyFont="1"/>
    <xf numFmtId="164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3.xml"/><Relationship Id="rId7" Type="http://schemas.openxmlformats.org/officeDocument/2006/relationships/worksheet" Target="worksheets/sheet3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2.xml"/><Relationship Id="rId11" Type="http://schemas.openxmlformats.org/officeDocument/2006/relationships/calcChain" Target="calcChain.xml"/><Relationship Id="rId5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29050214876987E-2"/>
          <c:y val="2.2395400272394089E-2"/>
          <c:w val="0.89124028727178328"/>
          <c:h val="0.92707176353334053"/>
        </c:manualLayout>
      </c:layout>
      <c:scatterChart>
        <c:scatterStyle val="lineMarker"/>
        <c:varyColors val="0"/>
        <c:ser>
          <c:idx val="0"/>
          <c:order val="0"/>
          <c:tx>
            <c:v>Measured Ouput (Blue)</c:v>
          </c:tx>
          <c:xVal>
            <c:numRef>
              <c:f>Sheet1!$A$6:$A$22</c:f>
              <c:numCache>
                <c:formatCode>0.00</c:formatCode>
                <c:ptCount val="17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</c:v>
                </c:pt>
              </c:numCache>
            </c:numRef>
          </c:xVal>
          <c:yVal>
            <c:numRef>
              <c:f>Sheet1!$D$6:$D$22</c:f>
              <c:numCache>
                <c:formatCode>General</c:formatCode>
                <c:ptCount val="17"/>
                <c:pt idx="0">
                  <c:v>1</c:v>
                </c:pt>
                <c:pt idx="1">
                  <c:v>10.5</c:v>
                </c:pt>
                <c:pt idx="2">
                  <c:v>76</c:v>
                </c:pt>
                <c:pt idx="3">
                  <c:v>171</c:v>
                </c:pt>
                <c:pt idx="4">
                  <c:v>271.5</c:v>
                </c:pt>
                <c:pt idx="5">
                  <c:v>395</c:v>
                </c:pt>
                <c:pt idx="6">
                  <c:v>527.5</c:v>
                </c:pt>
                <c:pt idx="7">
                  <c:v>591.5</c:v>
                </c:pt>
                <c:pt idx="8">
                  <c:v>220.5</c:v>
                </c:pt>
                <c:pt idx="9">
                  <c:v>360</c:v>
                </c:pt>
                <c:pt idx="10">
                  <c:v>714</c:v>
                </c:pt>
                <c:pt idx="11">
                  <c:v>857.5</c:v>
                </c:pt>
                <c:pt idx="12">
                  <c:v>1331.5</c:v>
                </c:pt>
                <c:pt idx="13">
                  <c:v>1440.5</c:v>
                </c:pt>
                <c:pt idx="14">
                  <c:v>1443</c:v>
                </c:pt>
                <c:pt idx="15">
                  <c:v>1480</c:v>
                </c:pt>
                <c:pt idx="16">
                  <c:v>1482.5</c:v>
                </c:pt>
              </c:numCache>
            </c:numRef>
          </c:yVal>
          <c:smooth val="0"/>
        </c:ser>
        <c:ser>
          <c:idx val="1"/>
          <c:order val="1"/>
          <c:tx>
            <c:v>Ideal Linear Output</c:v>
          </c:tx>
          <c:trendline>
            <c:trendlineType val="linear"/>
            <c:dispRSqr val="1"/>
            <c:dispEq val="1"/>
            <c:trendlineLbl>
              <c:layout>
                <c:manualLayout>
                  <c:x val="-0.2256005307028929"/>
                  <c:y val="-7.9286533963889919E-3"/>
                </c:manualLayout>
              </c:layout>
              <c:numFmt formatCode="General" sourceLinked="0"/>
            </c:trendlineLbl>
          </c:trendline>
          <c:xVal>
            <c:numRef>
              <c:f>Sheet1!$A$6:$A$22</c:f>
              <c:numCache>
                <c:formatCode>0.00</c:formatCode>
                <c:ptCount val="17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</c:v>
                </c:pt>
              </c:numCache>
            </c:numRef>
          </c:xVal>
          <c:yVal>
            <c:numRef>
              <c:f>Sheet1!$G$6:$G$22</c:f>
              <c:numCache>
                <c:formatCode>General</c:formatCode>
                <c:ptCount val="17"/>
                <c:pt idx="1">
                  <c:v>0</c:v>
                </c:pt>
                <c:pt idx="2">
                  <c:v>100</c:v>
                </c:pt>
                <c:pt idx="3">
                  <c:v>200</c:v>
                </c:pt>
                <c:pt idx="4">
                  <c:v>300</c:v>
                </c:pt>
                <c:pt idx="5">
                  <c:v>400</c:v>
                </c:pt>
                <c:pt idx="6">
                  <c:v>500</c:v>
                </c:pt>
                <c:pt idx="7">
                  <c:v>600</c:v>
                </c:pt>
                <c:pt idx="8">
                  <c:v>700</c:v>
                </c:pt>
                <c:pt idx="9">
                  <c:v>800</c:v>
                </c:pt>
                <c:pt idx="10">
                  <c:v>900</c:v>
                </c:pt>
                <c:pt idx="11">
                  <c:v>1000</c:v>
                </c:pt>
                <c:pt idx="12">
                  <c:v>1100</c:v>
                </c:pt>
                <c:pt idx="13">
                  <c:v>1200</c:v>
                </c:pt>
                <c:pt idx="14">
                  <c:v>1300</c:v>
                </c:pt>
                <c:pt idx="15">
                  <c:v>1400</c:v>
                </c:pt>
                <c:pt idx="16">
                  <c:v>1500</c:v>
                </c:pt>
              </c:numCache>
            </c:numRef>
          </c:yVal>
          <c:smooth val="0"/>
        </c:ser>
        <c:ser>
          <c:idx val="2"/>
          <c:order val="2"/>
          <c:tx>
            <c:v>Bad Values Adjusted</c:v>
          </c:tx>
          <c:xVal>
            <c:numRef>
              <c:f>Sheet1!$A$6:$A$22</c:f>
              <c:numCache>
                <c:formatCode>0.00</c:formatCode>
                <c:ptCount val="17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</c:v>
                </c:pt>
              </c:numCache>
            </c:numRef>
          </c:xVal>
          <c:yVal>
            <c:numRef>
              <c:f>Sheet1!$I$6:$I$22</c:f>
              <c:numCache>
                <c:formatCode>General</c:formatCode>
                <c:ptCount val="17"/>
                <c:pt idx="0">
                  <c:v>1</c:v>
                </c:pt>
                <c:pt idx="1">
                  <c:v>10.5</c:v>
                </c:pt>
                <c:pt idx="2">
                  <c:v>76</c:v>
                </c:pt>
                <c:pt idx="3">
                  <c:v>171</c:v>
                </c:pt>
                <c:pt idx="4">
                  <c:v>271.5</c:v>
                </c:pt>
                <c:pt idx="5">
                  <c:v>395</c:v>
                </c:pt>
                <c:pt idx="6">
                  <c:v>527.5</c:v>
                </c:pt>
                <c:pt idx="7">
                  <c:v>591.5</c:v>
                </c:pt>
                <c:pt idx="8">
                  <c:v>700</c:v>
                </c:pt>
                <c:pt idx="9">
                  <c:v>800</c:v>
                </c:pt>
                <c:pt idx="10">
                  <c:v>900</c:v>
                </c:pt>
                <c:pt idx="11">
                  <c:v>1000</c:v>
                </c:pt>
                <c:pt idx="12">
                  <c:v>1331.5</c:v>
                </c:pt>
                <c:pt idx="13">
                  <c:v>1440.5</c:v>
                </c:pt>
                <c:pt idx="14">
                  <c:v>1443</c:v>
                </c:pt>
                <c:pt idx="15">
                  <c:v>1480</c:v>
                </c:pt>
                <c:pt idx="16">
                  <c:v>1482.5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204096"/>
        <c:axId val="33205632"/>
      </c:scatterChart>
      <c:valAx>
        <c:axId val="33204096"/>
        <c:scaling>
          <c:orientation val="minMax"/>
          <c:max val="5"/>
          <c:min val="1"/>
        </c:scaling>
        <c:delete val="0"/>
        <c:axPos val="b"/>
        <c:numFmt formatCode="0.00" sourceLinked="1"/>
        <c:majorTickMark val="out"/>
        <c:minorTickMark val="none"/>
        <c:tickLblPos val="nextTo"/>
        <c:crossAx val="33205632"/>
        <c:crosses val="autoZero"/>
        <c:crossBetween val="midCat"/>
        <c:majorUnit val="0.25"/>
      </c:valAx>
      <c:valAx>
        <c:axId val="332056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320409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4167736725217037"/>
          <c:y val="0.62699655735166226"/>
          <c:w val="0.20772253468316462"/>
          <c:h val="0.14590348672376618"/>
        </c:manualLayout>
      </c:layout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400478786305556E-2"/>
          <c:y val="2.2395400272394089E-2"/>
          <c:w val="0.90892526895676518"/>
          <c:h val="0.92707176353334053"/>
        </c:manualLayout>
      </c:layout>
      <c:scatterChart>
        <c:scatterStyle val="lineMarker"/>
        <c:varyColors val="0"/>
        <c:ser>
          <c:idx val="0"/>
          <c:order val="0"/>
          <c:trendline>
            <c:trendlineType val="poly"/>
            <c:order val="4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Sheet1!$A$7:$A$13</c:f>
              <c:numCache>
                <c:formatCode>0.00</c:formatCode>
                <c:ptCount val="7"/>
                <c:pt idx="0">
                  <c:v>1.25</c:v>
                </c:pt>
                <c:pt idx="1">
                  <c:v>1.5</c:v>
                </c:pt>
                <c:pt idx="2">
                  <c:v>1.75</c:v>
                </c:pt>
                <c:pt idx="3">
                  <c:v>2</c:v>
                </c:pt>
                <c:pt idx="4">
                  <c:v>2.25</c:v>
                </c:pt>
                <c:pt idx="5">
                  <c:v>2.5</c:v>
                </c:pt>
                <c:pt idx="6">
                  <c:v>2.75</c:v>
                </c:pt>
              </c:numCache>
            </c:numRef>
          </c:xVal>
          <c:yVal>
            <c:numRef>
              <c:f>Sheet1!$C$7:$C$13</c:f>
              <c:numCache>
                <c:formatCode>General</c:formatCode>
                <c:ptCount val="7"/>
                <c:pt idx="0">
                  <c:v>8</c:v>
                </c:pt>
                <c:pt idx="1">
                  <c:v>70</c:v>
                </c:pt>
                <c:pt idx="2">
                  <c:v>165</c:v>
                </c:pt>
                <c:pt idx="3">
                  <c:v>270</c:v>
                </c:pt>
                <c:pt idx="4">
                  <c:v>387</c:v>
                </c:pt>
                <c:pt idx="5">
                  <c:v>521</c:v>
                </c:pt>
                <c:pt idx="6">
                  <c:v>563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216640"/>
        <c:axId val="143218176"/>
      </c:scatterChart>
      <c:valAx>
        <c:axId val="143216640"/>
        <c:scaling>
          <c:orientation val="minMax"/>
          <c:max val="2.75"/>
          <c:min val="1"/>
        </c:scaling>
        <c:delete val="0"/>
        <c:axPos val="b"/>
        <c:numFmt formatCode="0.00" sourceLinked="1"/>
        <c:majorTickMark val="out"/>
        <c:minorTickMark val="none"/>
        <c:tickLblPos val="nextTo"/>
        <c:crossAx val="143218176"/>
        <c:crosses val="autoZero"/>
        <c:crossBetween val="midCat"/>
        <c:majorUnit val="0.25"/>
      </c:valAx>
      <c:valAx>
        <c:axId val="1432181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32166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7867370424850737"/>
          <c:y val="0.8408140056623028"/>
          <c:w val="8.689406131925817E-2"/>
          <c:h val="3.6475871680941546E-2"/>
        </c:manualLayout>
      </c:layout>
      <c:overlay val="0"/>
    </c:legend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29050214876987E-2"/>
          <c:y val="2.2395400272394089E-2"/>
          <c:w val="0.90296189899339507"/>
          <c:h val="0.92707176353334053"/>
        </c:manualLayout>
      </c:layout>
      <c:scatterChart>
        <c:scatterStyle val="lineMarker"/>
        <c:varyColors val="0"/>
        <c:ser>
          <c:idx val="0"/>
          <c:order val="0"/>
          <c:xVal>
            <c:numRef>
              <c:f>Sheet1!$A$18:$A$22</c:f>
              <c:numCache>
                <c:formatCode>0.00</c:formatCode>
                <c:ptCount val="5"/>
                <c:pt idx="0">
                  <c:v>4</c:v>
                </c:pt>
                <c:pt idx="1">
                  <c:v>4.25</c:v>
                </c:pt>
                <c:pt idx="2">
                  <c:v>4.5</c:v>
                </c:pt>
                <c:pt idx="3">
                  <c:v>4.75</c:v>
                </c:pt>
                <c:pt idx="4">
                  <c:v>5</c:v>
                </c:pt>
              </c:numCache>
            </c:numRef>
          </c:xVal>
          <c:yVal>
            <c:numRef>
              <c:f>Sheet1!$D$18:$D$22</c:f>
              <c:numCache>
                <c:formatCode>General</c:formatCode>
                <c:ptCount val="5"/>
                <c:pt idx="0">
                  <c:v>1331.5</c:v>
                </c:pt>
                <c:pt idx="1">
                  <c:v>1440.5</c:v>
                </c:pt>
                <c:pt idx="2">
                  <c:v>1443</c:v>
                </c:pt>
                <c:pt idx="3">
                  <c:v>1480</c:v>
                </c:pt>
                <c:pt idx="4">
                  <c:v>1482.5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242432"/>
        <c:axId val="108243968"/>
      </c:scatterChart>
      <c:valAx>
        <c:axId val="108242432"/>
        <c:scaling>
          <c:orientation val="minMax"/>
          <c:max val="5"/>
          <c:min val="4"/>
        </c:scaling>
        <c:delete val="0"/>
        <c:axPos val="b"/>
        <c:numFmt formatCode="0.00" sourceLinked="1"/>
        <c:majorTickMark val="out"/>
        <c:minorTickMark val="none"/>
        <c:tickLblPos val="nextTo"/>
        <c:crossAx val="108243968"/>
        <c:crosses val="autoZero"/>
        <c:crossBetween val="midCat"/>
        <c:majorUnit val="0.25"/>
      </c:valAx>
      <c:valAx>
        <c:axId val="1082439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82424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1530374087854398"/>
          <c:y val="0.48176206415952921"/>
          <c:w val="8.689406131925817E-2"/>
          <c:h val="3.6475871680941546E-2"/>
        </c:manualLayout>
      </c:layout>
      <c:overlay val="0"/>
    </c:legend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29050214876987E-2"/>
          <c:y val="2.2395400272394089E-2"/>
          <c:w val="0.91468351071500675"/>
          <c:h val="0.92707176353334053"/>
        </c:manualLayout>
      </c:layout>
      <c:scatterChart>
        <c:scatterStyle val="lineMarker"/>
        <c:varyColors val="0"/>
        <c:ser>
          <c:idx val="0"/>
          <c:order val="0"/>
          <c:xVal>
            <c:numRef>
              <c:f>Sheet1!$L$6:$L$18</c:f>
              <c:numCache>
                <c:formatCode>0.00</c:formatCode>
                <c:ptCount val="13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4</c:v>
                </c:pt>
                <c:pt idx="9">
                  <c:v>4.25</c:v>
                </c:pt>
                <c:pt idx="10">
                  <c:v>4.5</c:v>
                </c:pt>
                <c:pt idx="11">
                  <c:v>4.75</c:v>
                </c:pt>
                <c:pt idx="12">
                  <c:v>5</c:v>
                </c:pt>
              </c:numCache>
            </c:numRef>
          </c:xVal>
          <c:yVal>
            <c:numRef>
              <c:f>Sheet1!$O$6:$O$18</c:f>
              <c:numCache>
                <c:formatCode>General</c:formatCode>
                <c:ptCount val="13"/>
                <c:pt idx="0">
                  <c:v>1</c:v>
                </c:pt>
                <c:pt idx="1">
                  <c:v>10.5</c:v>
                </c:pt>
                <c:pt idx="2">
                  <c:v>76</c:v>
                </c:pt>
                <c:pt idx="3">
                  <c:v>171</c:v>
                </c:pt>
                <c:pt idx="4">
                  <c:v>271.5</c:v>
                </c:pt>
                <c:pt idx="5">
                  <c:v>395</c:v>
                </c:pt>
                <c:pt idx="6">
                  <c:v>527.5</c:v>
                </c:pt>
                <c:pt idx="7">
                  <c:v>591.5</c:v>
                </c:pt>
                <c:pt idx="8">
                  <c:v>1331.5</c:v>
                </c:pt>
                <c:pt idx="9">
                  <c:v>1440.5</c:v>
                </c:pt>
                <c:pt idx="10">
                  <c:v>1443</c:v>
                </c:pt>
                <c:pt idx="11">
                  <c:v>1480</c:v>
                </c:pt>
                <c:pt idx="12">
                  <c:v>1482.5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282816"/>
        <c:axId val="143241984"/>
      </c:scatterChart>
      <c:valAx>
        <c:axId val="133282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143241984"/>
        <c:crosses val="autoZero"/>
        <c:crossBetween val="midCat"/>
      </c:valAx>
      <c:valAx>
        <c:axId val="1432419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32828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2556015113495431"/>
          <c:y val="0.53622499910657917"/>
          <c:w val="8.689406131925817E-2"/>
          <c:h val="3.6475871680941546E-2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7"/>
  <sheetViews>
    <sheetView tabSelected="1" workbookViewId="0">
      <selection activeCell="J24" sqref="J24"/>
    </sheetView>
  </sheetViews>
  <sheetFormatPr defaultRowHeight="15" x14ac:dyDescent="0.25"/>
  <cols>
    <col min="1" max="1" width="18.28515625" customWidth="1"/>
    <col min="2" max="2" width="12.28515625" customWidth="1"/>
    <col min="3" max="3" width="11.140625" customWidth="1"/>
    <col min="4" max="4" width="17.5703125" customWidth="1"/>
    <col min="5" max="5" width="18" customWidth="1"/>
    <col min="6" max="6" width="3.42578125" customWidth="1"/>
    <col min="8" max="8" width="10.85546875" customWidth="1"/>
    <col min="12" max="12" width="15" customWidth="1"/>
    <col min="16" max="16" width="17.5703125" customWidth="1"/>
  </cols>
  <sheetData>
    <row r="3" spans="1:18" x14ac:dyDescent="0.25">
      <c r="G3" t="s">
        <v>7</v>
      </c>
      <c r="H3" t="s">
        <v>6</v>
      </c>
    </row>
    <row r="4" spans="1:18" x14ac:dyDescent="0.25">
      <c r="A4" t="s">
        <v>0</v>
      </c>
      <c r="B4" t="s">
        <v>1</v>
      </c>
      <c r="D4" t="s">
        <v>2</v>
      </c>
      <c r="E4" t="s">
        <v>3</v>
      </c>
      <c r="G4" t="s">
        <v>8</v>
      </c>
      <c r="H4" t="s">
        <v>10</v>
      </c>
      <c r="L4" t="s">
        <v>0</v>
      </c>
      <c r="M4" t="s">
        <v>1</v>
      </c>
      <c r="O4" t="s">
        <v>2</v>
      </c>
      <c r="P4" t="s">
        <v>3</v>
      </c>
    </row>
    <row r="5" spans="1:18" x14ac:dyDescent="0.25">
      <c r="A5" t="s">
        <v>4</v>
      </c>
      <c r="B5" t="s">
        <v>5</v>
      </c>
      <c r="D5" t="s">
        <v>5</v>
      </c>
      <c r="E5" t="s">
        <v>5</v>
      </c>
      <c r="G5" t="s">
        <v>9</v>
      </c>
      <c r="I5" t="s">
        <v>11</v>
      </c>
      <c r="L5" t="s">
        <v>4</v>
      </c>
      <c r="M5" t="s">
        <v>5</v>
      </c>
      <c r="O5" t="s">
        <v>5</v>
      </c>
      <c r="P5" t="s">
        <v>5</v>
      </c>
      <c r="R5" t="s">
        <v>6</v>
      </c>
    </row>
    <row r="6" spans="1:18" x14ac:dyDescent="0.25">
      <c r="A6" s="1">
        <v>1</v>
      </c>
      <c r="B6">
        <v>1</v>
      </c>
      <c r="C6">
        <v>1</v>
      </c>
      <c r="D6">
        <f t="shared" ref="D6:D21" si="0">AVERAGE(B6:C6)</f>
        <v>1</v>
      </c>
      <c r="E6" s="2">
        <f t="shared" ref="E6:E21" si="1">STDEV(B6:C6)</f>
        <v>0</v>
      </c>
      <c r="F6" s="2"/>
      <c r="I6">
        <v>1</v>
      </c>
      <c r="L6" s="1">
        <v>1</v>
      </c>
      <c r="M6">
        <v>1</v>
      </c>
      <c r="N6">
        <v>1</v>
      </c>
      <c r="O6">
        <f t="shared" ref="O6:O17" si="2">AVERAGE(M6:N6)</f>
        <v>1</v>
      </c>
      <c r="P6" s="2">
        <f t="shared" ref="P6:P17" si="3">STDEV(M6:N6)</f>
        <v>0</v>
      </c>
    </row>
    <row r="7" spans="1:18" x14ac:dyDescent="0.25">
      <c r="A7" s="1">
        <v>1.25</v>
      </c>
      <c r="B7">
        <v>13</v>
      </c>
      <c r="C7">
        <v>8</v>
      </c>
      <c r="D7">
        <f t="shared" si="0"/>
        <v>10.5</v>
      </c>
      <c r="E7" s="2">
        <f t="shared" si="1"/>
        <v>3.5355339059327378</v>
      </c>
      <c r="F7" s="2"/>
      <c r="G7">
        <v>0</v>
      </c>
      <c r="H7">
        <f>G7-D7</f>
        <v>-10.5</v>
      </c>
      <c r="I7">
        <v>10.5</v>
      </c>
      <c r="L7" s="1">
        <v>1.25</v>
      </c>
      <c r="M7">
        <v>13</v>
      </c>
      <c r="N7">
        <v>8</v>
      </c>
      <c r="O7">
        <f t="shared" si="2"/>
        <v>10.5</v>
      </c>
      <c r="P7" s="2">
        <f t="shared" si="3"/>
        <v>3.5355339059327378</v>
      </c>
      <c r="R7">
        <f>O7-O6</f>
        <v>9.5</v>
      </c>
    </row>
    <row r="8" spans="1:18" x14ac:dyDescent="0.25">
      <c r="A8" s="1">
        <v>1.5</v>
      </c>
      <c r="B8">
        <v>82</v>
      </c>
      <c r="C8">
        <v>70</v>
      </c>
      <c r="D8">
        <f t="shared" si="0"/>
        <v>76</v>
      </c>
      <c r="E8" s="2">
        <f t="shared" si="1"/>
        <v>8.4852813742385695</v>
      </c>
      <c r="F8" s="2"/>
      <c r="G8">
        <f>G7+100</f>
        <v>100</v>
      </c>
      <c r="H8">
        <f t="shared" ref="H8:H22" si="4">G8-D8</f>
        <v>24</v>
      </c>
      <c r="I8">
        <v>76</v>
      </c>
      <c r="L8" s="1">
        <v>1.5</v>
      </c>
      <c r="M8">
        <v>82</v>
      </c>
      <c r="N8">
        <v>70</v>
      </c>
      <c r="O8">
        <f t="shared" si="2"/>
        <v>76</v>
      </c>
      <c r="P8" s="2">
        <f t="shared" si="3"/>
        <v>8.4852813742385695</v>
      </c>
      <c r="R8">
        <f t="shared" ref="R8:R18" si="5">O8-O7</f>
        <v>65.5</v>
      </c>
    </row>
    <row r="9" spans="1:18" x14ac:dyDescent="0.25">
      <c r="A9" s="1">
        <v>1.75</v>
      </c>
      <c r="B9">
        <v>177</v>
      </c>
      <c r="C9">
        <v>165</v>
      </c>
      <c r="D9">
        <f t="shared" si="0"/>
        <v>171</v>
      </c>
      <c r="E9" s="2">
        <f t="shared" si="1"/>
        <v>8.4852813742385695</v>
      </c>
      <c r="F9" s="2"/>
      <c r="G9">
        <f t="shared" ref="G9:G22" si="6">G8+100</f>
        <v>200</v>
      </c>
      <c r="H9">
        <f t="shared" si="4"/>
        <v>29</v>
      </c>
      <c r="I9">
        <v>171</v>
      </c>
      <c r="L9" s="1">
        <v>1.75</v>
      </c>
      <c r="M9">
        <v>177</v>
      </c>
      <c r="N9">
        <v>165</v>
      </c>
      <c r="O9">
        <f t="shared" si="2"/>
        <v>171</v>
      </c>
      <c r="P9" s="2">
        <f t="shared" si="3"/>
        <v>8.4852813742385695</v>
      </c>
      <c r="R9">
        <f t="shared" si="5"/>
        <v>95</v>
      </c>
    </row>
    <row r="10" spans="1:18" x14ac:dyDescent="0.25">
      <c r="A10" s="1">
        <v>2</v>
      </c>
      <c r="B10">
        <v>273</v>
      </c>
      <c r="C10">
        <v>270</v>
      </c>
      <c r="D10">
        <f t="shared" si="0"/>
        <v>271.5</v>
      </c>
      <c r="E10" s="2">
        <f t="shared" si="1"/>
        <v>2.1213203435596424</v>
      </c>
      <c r="F10" s="2"/>
      <c r="G10">
        <f t="shared" si="6"/>
        <v>300</v>
      </c>
      <c r="H10">
        <f t="shared" si="4"/>
        <v>28.5</v>
      </c>
      <c r="I10">
        <v>271.5</v>
      </c>
      <c r="L10" s="1">
        <v>2</v>
      </c>
      <c r="M10">
        <v>273</v>
      </c>
      <c r="N10">
        <v>270</v>
      </c>
      <c r="O10">
        <f t="shared" si="2"/>
        <v>271.5</v>
      </c>
      <c r="P10" s="2">
        <f t="shared" si="3"/>
        <v>2.1213203435596424</v>
      </c>
      <c r="R10">
        <f t="shared" si="5"/>
        <v>100.5</v>
      </c>
    </row>
    <row r="11" spans="1:18" x14ac:dyDescent="0.25">
      <c r="A11" s="1">
        <v>2.25</v>
      </c>
      <c r="B11">
        <v>403</v>
      </c>
      <c r="C11">
        <v>387</v>
      </c>
      <c r="D11">
        <f t="shared" si="0"/>
        <v>395</v>
      </c>
      <c r="E11" s="2">
        <f t="shared" si="1"/>
        <v>11.313708498984761</v>
      </c>
      <c r="F11" s="2"/>
      <c r="G11">
        <f t="shared" si="6"/>
        <v>400</v>
      </c>
      <c r="H11">
        <f t="shared" si="4"/>
        <v>5</v>
      </c>
      <c r="I11">
        <v>395</v>
      </c>
      <c r="L11" s="1">
        <v>2.25</v>
      </c>
      <c r="M11">
        <v>403</v>
      </c>
      <c r="N11">
        <v>387</v>
      </c>
      <c r="O11">
        <f t="shared" si="2"/>
        <v>395</v>
      </c>
      <c r="P11" s="2">
        <f t="shared" si="3"/>
        <v>11.313708498984761</v>
      </c>
      <c r="R11">
        <f t="shared" si="5"/>
        <v>123.5</v>
      </c>
    </row>
    <row r="12" spans="1:18" x14ac:dyDescent="0.25">
      <c r="A12" s="1">
        <v>2.5</v>
      </c>
      <c r="B12">
        <v>534</v>
      </c>
      <c r="C12">
        <v>521</v>
      </c>
      <c r="D12">
        <f t="shared" si="0"/>
        <v>527.5</v>
      </c>
      <c r="E12" s="2">
        <f t="shared" si="1"/>
        <v>9.1923881554251174</v>
      </c>
      <c r="F12" s="2"/>
      <c r="G12">
        <f t="shared" si="6"/>
        <v>500</v>
      </c>
      <c r="H12">
        <f t="shared" si="4"/>
        <v>-27.5</v>
      </c>
      <c r="I12">
        <v>527.5</v>
      </c>
      <c r="L12" s="1">
        <v>2.5</v>
      </c>
      <c r="M12">
        <v>534</v>
      </c>
      <c r="N12">
        <v>521</v>
      </c>
      <c r="O12">
        <f t="shared" si="2"/>
        <v>527.5</v>
      </c>
      <c r="P12" s="2">
        <f t="shared" si="3"/>
        <v>9.1923881554251174</v>
      </c>
      <c r="R12">
        <f t="shared" si="5"/>
        <v>132.5</v>
      </c>
    </row>
    <row r="13" spans="1:18" x14ac:dyDescent="0.25">
      <c r="A13" s="1">
        <v>2.75</v>
      </c>
      <c r="B13">
        <v>620</v>
      </c>
      <c r="C13">
        <v>563</v>
      </c>
      <c r="D13">
        <f t="shared" si="0"/>
        <v>591.5</v>
      </c>
      <c r="E13" s="2">
        <f t="shared" si="1"/>
        <v>40.305086527633208</v>
      </c>
      <c r="F13" s="2"/>
      <c r="G13">
        <f t="shared" si="6"/>
        <v>600</v>
      </c>
      <c r="H13">
        <f t="shared" si="4"/>
        <v>8.5</v>
      </c>
      <c r="I13">
        <v>591.5</v>
      </c>
      <c r="L13" s="1">
        <v>2.75</v>
      </c>
      <c r="M13">
        <v>620</v>
      </c>
      <c r="N13">
        <v>563</v>
      </c>
      <c r="O13">
        <f t="shared" si="2"/>
        <v>591.5</v>
      </c>
      <c r="P13" s="2">
        <f t="shared" si="3"/>
        <v>40.305086527633208</v>
      </c>
      <c r="R13">
        <f t="shared" si="5"/>
        <v>64</v>
      </c>
    </row>
    <row r="14" spans="1:18" x14ac:dyDescent="0.25">
      <c r="A14" s="3">
        <v>3</v>
      </c>
      <c r="B14" s="4">
        <v>213</v>
      </c>
      <c r="C14" s="4">
        <v>228</v>
      </c>
      <c r="D14" s="4">
        <f t="shared" si="0"/>
        <v>220.5</v>
      </c>
      <c r="E14" s="5">
        <f t="shared" si="1"/>
        <v>10.606601717798213</v>
      </c>
      <c r="F14" s="5"/>
      <c r="G14">
        <f t="shared" si="6"/>
        <v>700</v>
      </c>
      <c r="H14">
        <f t="shared" si="4"/>
        <v>479.5</v>
      </c>
      <c r="I14" s="6">
        <f>(400*A14)-500</f>
        <v>700</v>
      </c>
      <c r="L14" s="1">
        <v>4</v>
      </c>
      <c r="M14">
        <v>1331</v>
      </c>
      <c r="N14">
        <v>1332</v>
      </c>
      <c r="O14">
        <f t="shared" si="2"/>
        <v>1331.5</v>
      </c>
      <c r="P14" s="2">
        <f t="shared" si="3"/>
        <v>0.70710678118654757</v>
      </c>
      <c r="R14">
        <f t="shared" si="5"/>
        <v>740</v>
      </c>
    </row>
    <row r="15" spans="1:18" x14ac:dyDescent="0.25">
      <c r="A15" s="3">
        <v>3.25</v>
      </c>
      <c r="B15" s="4">
        <v>362</v>
      </c>
      <c r="C15" s="4">
        <v>358</v>
      </c>
      <c r="D15" s="4">
        <f t="shared" si="0"/>
        <v>360</v>
      </c>
      <c r="E15" s="5">
        <f t="shared" si="1"/>
        <v>2.8284271247461903</v>
      </c>
      <c r="F15" s="5"/>
      <c r="G15">
        <f t="shared" si="6"/>
        <v>800</v>
      </c>
      <c r="H15">
        <f t="shared" si="4"/>
        <v>440</v>
      </c>
      <c r="I15" s="6">
        <f t="shared" ref="I15:I17" si="7">(400*A15)-500</f>
        <v>800</v>
      </c>
      <c r="L15" s="1">
        <v>4.25</v>
      </c>
      <c r="M15">
        <v>1403</v>
      </c>
      <c r="N15">
        <v>1478</v>
      </c>
      <c r="O15">
        <f t="shared" si="2"/>
        <v>1440.5</v>
      </c>
      <c r="P15" s="2">
        <f t="shared" si="3"/>
        <v>53.033008588991066</v>
      </c>
      <c r="R15">
        <f t="shared" si="5"/>
        <v>109</v>
      </c>
    </row>
    <row r="16" spans="1:18" x14ac:dyDescent="0.25">
      <c r="A16" s="3">
        <v>3.5</v>
      </c>
      <c r="B16" s="4">
        <v>764</v>
      </c>
      <c r="C16" s="4">
        <v>664</v>
      </c>
      <c r="D16" s="4">
        <f t="shared" si="0"/>
        <v>714</v>
      </c>
      <c r="E16" s="5">
        <f t="shared" si="1"/>
        <v>70.710678118654755</v>
      </c>
      <c r="F16" s="5"/>
      <c r="G16">
        <f t="shared" si="6"/>
        <v>900</v>
      </c>
      <c r="H16">
        <f t="shared" si="4"/>
        <v>186</v>
      </c>
      <c r="I16" s="6">
        <f t="shared" si="7"/>
        <v>900</v>
      </c>
      <c r="L16" s="1">
        <v>4.5</v>
      </c>
      <c r="M16">
        <v>1404</v>
      </c>
      <c r="N16">
        <v>1482</v>
      </c>
      <c r="O16">
        <f t="shared" si="2"/>
        <v>1443</v>
      </c>
      <c r="P16" s="2">
        <f t="shared" si="3"/>
        <v>55.154328932550705</v>
      </c>
      <c r="R16">
        <f t="shared" si="5"/>
        <v>2.5</v>
      </c>
    </row>
    <row r="17" spans="1:18" x14ac:dyDescent="0.25">
      <c r="A17" s="3">
        <v>3.75</v>
      </c>
      <c r="B17" s="4">
        <v>860</v>
      </c>
      <c r="C17" s="4">
        <v>855</v>
      </c>
      <c r="D17" s="4">
        <f t="shared" si="0"/>
        <v>857.5</v>
      </c>
      <c r="E17" s="5">
        <f t="shared" si="1"/>
        <v>3.5355339059327378</v>
      </c>
      <c r="F17" s="5"/>
      <c r="G17">
        <f t="shared" si="6"/>
        <v>1000</v>
      </c>
      <c r="H17">
        <f t="shared" si="4"/>
        <v>142.5</v>
      </c>
      <c r="I17" s="6">
        <f t="shared" si="7"/>
        <v>1000</v>
      </c>
      <c r="L17" s="1">
        <v>4.75</v>
      </c>
      <c r="M17">
        <v>1478</v>
      </c>
      <c r="N17">
        <v>1482</v>
      </c>
      <c r="O17">
        <f t="shared" si="2"/>
        <v>1480</v>
      </c>
      <c r="P17" s="2">
        <f t="shared" si="3"/>
        <v>2.8284271247461903</v>
      </c>
      <c r="R17">
        <f t="shared" si="5"/>
        <v>37</v>
      </c>
    </row>
    <row r="18" spans="1:18" x14ac:dyDescent="0.25">
      <c r="A18" s="1">
        <v>4</v>
      </c>
      <c r="B18">
        <v>1331</v>
      </c>
      <c r="C18">
        <v>1332</v>
      </c>
      <c r="D18">
        <f t="shared" si="0"/>
        <v>1331.5</v>
      </c>
      <c r="E18" s="2">
        <f t="shared" si="1"/>
        <v>0.70710678118654757</v>
      </c>
      <c r="F18" s="2"/>
      <c r="G18">
        <f t="shared" si="6"/>
        <v>1100</v>
      </c>
      <c r="H18">
        <f t="shared" si="4"/>
        <v>-231.5</v>
      </c>
      <c r="I18">
        <v>1331.5</v>
      </c>
      <c r="L18" s="1">
        <v>5</v>
      </c>
      <c r="M18">
        <v>1482</v>
      </c>
      <c r="N18">
        <v>1483</v>
      </c>
      <c r="O18">
        <f>AVERAGE(M18:N18)</f>
        <v>1482.5</v>
      </c>
      <c r="P18" s="2">
        <f>STDEV(M18:N18)</f>
        <v>0.70710678118654757</v>
      </c>
      <c r="R18">
        <f t="shared" si="5"/>
        <v>2.5</v>
      </c>
    </row>
    <row r="19" spans="1:18" x14ac:dyDescent="0.25">
      <c r="A19" s="1">
        <v>4.25</v>
      </c>
      <c r="B19">
        <v>1403</v>
      </c>
      <c r="C19">
        <v>1478</v>
      </c>
      <c r="D19">
        <f t="shared" si="0"/>
        <v>1440.5</v>
      </c>
      <c r="E19" s="2">
        <f t="shared" si="1"/>
        <v>53.033008588991066</v>
      </c>
      <c r="F19" s="2"/>
      <c r="G19">
        <f t="shared" si="6"/>
        <v>1200</v>
      </c>
      <c r="H19">
        <f t="shared" si="4"/>
        <v>-240.5</v>
      </c>
      <c r="I19">
        <v>1440.5</v>
      </c>
    </row>
    <row r="20" spans="1:18" x14ac:dyDescent="0.25">
      <c r="A20" s="1">
        <v>4.5</v>
      </c>
      <c r="B20">
        <v>1404</v>
      </c>
      <c r="C20">
        <v>1482</v>
      </c>
      <c r="D20">
        <f t="shared" si="0"/>
        <v>1443</v>
      </c>
      <c r="E20" s="2">
        <f t="shared" si="1"/>
        <v>55.154328932550705</v>
      </c>
      <c r="F20" s="2"/>
      <c r="G20">
        <f t="shared" si="6"/>
        <v>1300</v>
      </c>
      <c r="H20">
        <f t="shared" si="4"/>
        <v>-143</v>
      </c>
      <c r="I20">
        <v>1443</v>
      </c>
    </row>
    <row r="21" spans="1:18" x14ac:dyDescent="0.25">
      <c r="A21" s="1">
        <v>4.75</v>
      </c>
      <c r="B21">
        <v>1478</v>
      </c>
      <c r="C21">
        <v>1482</v>
      </c>
      <c r="D21">
        <f t="shared" si="0"/>
        <v>1480</v>
      </c>
      <c r="E21" s="2">
        <f t="shared" si="1"/>
        <v>2.8284271247461903</v>
      </c>
      <c r="F21" s="2"/>
      <c r="G21">
        <f t="shared" si="6"/>
        <v>1400</v>
      </c>
      <c r="H21">
        <f t="shared" si="4"/>
        <v>-80</v>
      </c>
      <c r="I21">
        <v>1480</v>
      </c>
    </row>
    <row r="22" spans="1:18" x14ac:dyDescent="0.25">
      <c r="A22" s="1">
        <v>5</v>
      </c>
      <c r="B22">
        <v>1482</v>
      </c>
      <c r="C22">
        <v>1483</v>
      </c>
      <c r="D22">
        <f>AVERAGE(B22:C22)</f>
        <v>1482.5</v>
      </c>
      <c r="E22" s="2">
        <f>STDEV(B22:C22)</f>
        <v>0.70710678118654757</v>
      </c>
      <c r="F22" s="2"/>
      <c r="G22">
        <f t="shared" si="6"/>
        <v>1500</v>
      </c>
      <c r="H22">
        <f t="shared" si="4"/>
        <v>17.5</v>
      </c>
      <c r="I22">
        <v>1482.5</v>
      </c>
    </row>
    <row r="27" spans="1:18" x14ac:dyDescent="0.25">
      <c r="N27">
        <f>1500/16</f>
        <v>93.75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4</vt:i4>
      </vt:variant>
    </vt:vector>
  </HeadingPairs>
  <TitlesOfParts>
    <vt:vector size="7" baseType="lpstr">
      <vt:lpstr>Sheet1</vt:lpstr>
      <vt:lpstr>Sheet2</vt:lpstr>
      <vt:lpstr>Sheet3</vt:lpstr>
      <vt:lpstr>All Points</vt:lpstr>
      <vt:lpstr>1.00 to 2.75</vt:lpstr>
      <vt:lpstr>4.00 to 5.00</vt:lpstr>
      <vt:lpstr>Good Points Only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2015-02-05T01:52:00Z</dcterms:created>
  <dcterms:modified xsi:type="dcterms:W3CDTF">2015-02-05T02:31:44Z</dcterms:modified>
</cp:coreProperties>
</file>