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Sheet1!$A$1:$L$50</definedName>
  </definedNames>
  <calcPr calcId="145621"/>
</workbook>
</file>

<file path=xl/calcChain.xml><?xml version="1.0" encoding="utf-8"?>
<calcChain xmlns="http://schemas.openxmlformats.org/spreadsheetml/2006/main">
  <c r="H24" i="1" l="1"/>
  <c r="J24" i="1" s="1"/>
  <c r="H23" i="1"/>
  <c r="I23" i="1" s="1"/>
  <c r="H20" i="1"/>
  <c r="I20" i="1" s="1"/>
  <c r="H19" i="1"/>
  <c r="K19" i="1" s="1"/>
  <c r="H16" i="1"/>
  <c r="K16" i="1" s="1"/>
  <c r="H15" i="1"/>
  <c r="J15" i="1" s="1"/>
  <c r="H12" i="1"/>
  <c r="J12" i="1" s="1"/>
  <c r="H11" i="1"/>
  <c r="I11" i="1" s="1"/>
  <c r="H8" i="1"/>
  <c r="I8" i="1" s="1"/>
  <c r="H7" i="1"/>
  <c r="K7" i="1" s="1"/>
  <c r="H4" i="1"/>
  <c r="K4" i="1" s="1"/>
  <c r="H3" i="1"/>
  <c r="J3" i="1" s="1"/>
  <c r="H2" i="1"/>
  <c r="I2" i="1" s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H25" i="1" s="1"/>
  <c r="K25" i="1" s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H6" i="1" l="1"/>
  <c r="J6" i="1" s="1"/>
  <c r="H10" i="1"/>
  <c r="K10" i="1" s="1"/>
  <c r="H14" i="1"/>
  <c r="I14" i="1" s="1"/>
  <c r="H18" i="1"/>
  <c r="J18" i="1" s="1"/>
  <c r="H22" i="1"/>
  <c r="K22" i="1" s="1"/>
  <c r="H5" i="1"/>
  <c r="I5" i="1" s="1"/>
  <c r="H9" i="1"/>
  <c r="J9" i="1" s="1"/>
  <c r="H13" i="1"/>
  <c r="K13" i="1" s="1"/>
  <c r="H17" i="1"/>
  <c r="I17" i="1" s="1"/>
  <c r="H21" i="1"/>
  <c r="J21" i="1" s="1"/>
</calcChain>
</file>

<file path=xl/sharedStrings.xml><?xml version="1.0" encoding="utf-8"?>
<sst xmlns="http://schemas.openxmlformats.org/spreadsheetml/2006/main" count="34" uniqueCount="18">
  <si>
    <t>Freq multiplier</t>
  </si>
  <si>
    <t>Galvo Frequency, Hz</t>
  </si>
  <si>
    <t>Calvo input amplitude, +/-, V</t>
  </si>
  <si>
    <t>Not full raster</t>
  </si>
  <si>
    <t>Full raster</t>
  </si>
  <si>
    <t>Raster reduced significantrly</t>
  </si>
  <si>
    <t>Raster reduced several degrees</t>
  </si>
  <si>
    <t>Raster ok</t>
  </si>
  <si>
    <t xml:space="preserve">Raster reduced slightly </t>
  </si>
  <si>
    <t>Raster sweep up, inch (at 6")</t>
  </si>
  <si>
    <t>Raster sweep down, inch (at 6")</t>
  </si>
  <si>
    <t>Distance, inch</t>
  </si>
  <si>
    <t>Raster full angle, deg (2.5V)</t>
  </si>
  <si>
    <t>Raster full angle, deg (5.0V)</t>
  </si>
  <si>
    <t>Raster full angle, deg (10.0V)</t>
  </si>
  <si>
    <t>`</t>
  </si>
  <si>
    <t>Raster Full angle, deg</t>
  </si>
  <si>
    <t>Raster Amplitude,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</si>
</sst>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165" fontId="0" fillId="0" borderId="0" xfId="0" applyNumberFormat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7" xfId="0" applyNumberFormat="1" applyBorder="1" applyAlignment="1">
      <alignment wrapText="1"/>
    </xf>
    <xf numFmtId="165" fontId="0" fillId="0" borderId="7" xfId="0" applyNumberFormat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165" fontId="0" fillId="0" borderId="0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164" fontId="0" fillId="0" borderId="7" xfId="0" applyNumberFormat="1" applyFill="1" applyBorder="1" applyAlignment="1">
      <alignment wrapText="1"/>
    </xf>
    <xf numFmtId="165" fontId="0" fillId="0" borderId="7" xfId="0" applyNumberFormat="1" applyFill="1" applyBorder="1" applyAlignment="1">
      <alignment wrapText="1"/>
    </xf>
    <xf numFmtId="0" fontId="0" fillId="0" borderId="9" xfId="0" applyBorder="1" applyAlignment="1">
      <alignment wrapText="1"/>
    </xf>
    <xf numFmtId="164" fontId="0" fillId="0" borderId="9" xfId="0" applyNumberFormat="1" applyBorder="1" applyAlignment="1">
      <alignment wrapText="1"/>
    </xf>
    <xf numFmtId="165" fontId="0" fillId="0" borderId="9" xfId="0" applyNumberFormat="1" applyBorder="1" applyAlignment="1">
      <alignment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5" xfId="0" applyNumberFormat="1" applyFill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8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165" fontId="0" fillId="0" borderId="2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164" fontId="0" fillId="2" borderId="3" xfId="0" applyNumberFormat="1" applyFill="1" applyBorder="1" applyAlignment="1">
      <alignment wrapText="1"/>
    </xf>
    <xf numFmtId="164" fontId="0" fillId="0" borderId="6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Galvo full raster angle</a:t>
            </a:r>
            <a:r>
              <a:rPr lang="en-US" baseline="0"/>
              <a:t> as a function of frequency and input voltage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Sheet1!$I$1</c:f>
              <c:strCache>
                <c:ptCount val="1"/>
                <c:pt idx="0">
                  <c:v>Raster full angle, deg (2.5V)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</c:numCache>
            </c:numRef>
          </c:xVal>
          <c:yVal>
            <c:numRef>
              <c:f>Sheet1!$I$2:$I$25</c:f>
              <c:numCache>
                <c:formatCode>0.0</c:formatCode>
                <c:ptCount val="24"/>
                <c:pt idx="0">
                  <c:v>19.851765502753803</c:v>
                </c:pt>
                <c:pt idx="3">
                  <c:v>19.851765502753803</c:v>
                </c:pt>
                <c:pt idx="6">
                  <c:v>19.851765502753803</c:v>
                </c:pt>
                <c:pt idx="9">
                  <c:v>19.851765502753803</c:v>
                </c:pt>
                <c:pt idx="12">
                  <c:v>19.851765502753803</c:v>
                </c:pt>
                <c:pt idx="15">
                  <c:v>19.851765502753803</c:v>
                </c:pt>
                <c:pt idx="18">
                  <c:v>19.851765502753803</c:v>
                </c:pt>
                <c:pt idx="21">
                  <c:v>19.851765502753803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Sheet1!$J$1</c:f>
              <c:strCache>
                <c:ptCount val="1"/>
                <c:pt idx="0">
                  <c:v>Raster full angle, deg (5.0V)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</c:numCache>
            </c:numRef>
          </c:xVal>
          <c:yVal>
            <c:numRef>
              <c:f>Sheet1!$J$2:$J$25</c:f>
              <c:numCache>
                <c:formatCode>0.0</c:formatCode>
                <c:ptCount val="24"/>
                <c:pt idx="1">
                  <c:v>40.271527445064123</c:v>
                </c:pt>
                <c:pt idx="4">
                  <c:v>40.271527445064123</c:v>
                </c:pt>
                <c:pt idx="7">
                  <c:v>40.271527445064123</c:v>
                </c:pt>
                <c:pt idx="10">
                  <c:v>40.271527445064123</c:v>
                </c:pt>
                <c:pt idx="13">
                  <c:v>38.57238984944609</c:v>
                </c:pt>
                <c:pt idx="16">
                  <c:v>38.57238984944609</c:v>
                </c:pt>
                <c:pt idx="19">
                  <c:v>36.862392163588659</c:v>
                </c:pt>
                <c:pt idx="22">
                  <c:v>33.391437524584262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Sheet1!$K$1</c:f>
              <c:strCache>
                <c:ptCount val="1"/>
                <c:pt idx="0">
                  <c:v>Raster full angle, deg (10.0V)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</c:numCache>
            </c:numRef>
          </c:xVal>
          <c:yVal>
            <c:numRef>
              <c:f>Sheet1!$K$2:$K$25</c:f>
              <c:numCache>
                <c:formatCode>0.0</c:formatCode>
                <c:ptCount val="24"/>
                <c:pt idx="2">
                  <c:v>80.13805281863074</c:v>
                </c:pt>
                <c:pt idx="5">
                  <c:v>80.13805281863074</c:v>
                </c:pt>
                <c:pt idx="8">
                  <c:v>78.715695556518085</c:v>
                </c:pt>
                <c:pt idx="11">
                  <c:v>71.136024686020093</c:v>
                </c:pt>
                <c:pt idx="14">
                  <c:v>59.70661691673947</c:v>
                </c:pt>
                <c:pt idx="17">
                  <c:v>51.530442050345144</c:v>
                </c:pt>
                <c:pt idx="20">
                  <c:v>43.545028247343424</c:v>
                </c:pt>
                <c:pt idx="23">
                  <c:v>38.526033562505489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75616"/>
        <c:axId val="77465856"/>
      </c:scatterChart>
      <c:valAx>
        <c:axId val="64975616"/>
        <c:scaling>
          <c:orientation val="minMax"/>
        </c:scaling>
        <c:delete val="0"/>
        <c:axPos val="b"/>
        <c:title>
          <c:tx>
            <c:strRef>
              <c:f>Sheet1!$A$1</c:f>
              <c:strCache>
                <c:ptCount val="1"/>
                <c:pt idx="0">
                  <c:v>Freq multiplier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7465856"/>
        <c:crosses val="autoZero"/>
        <c:crossBetween val="midCat"/>
      </c:valAx>
      <c:valAx>
        <c:axId val="77465856"/>
        <c:scaling>
          <c:orientation val="minMax"/>
        </c:scaling>
        <c:delete val="0"/>
        <c:axPos val="l"/>
        <c:majorGridlines/>
        <c:title>
          <c:tx>
            <c:strRef>
              <c:f>Sheet1!$H$1</c:f>
              <c:strCache>
                <c:ptCount val="1"/>
                <c:pt idx="0">
                  <c:v>Raster Full angle, deg</c:v>
                </c:pt>
              </c:strCache>
            </c:strRef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649756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</xdr:colOff>
      <xdr:row>26</xdr:row>
      <xdr:rowOff>14286</xdr:rowOff>
    </xdr:from>
    <xdr:to>
      <xdr:col>11</xdr:col>
      <xdr:colOff>2447926</xdr:colOff>
      <xdr:row>49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49</xdr:row>
      <xdr:rowOff>124001</xdr:rowOff>
    </xdr:from>
    <xdr:to>
      <xdr:col>5</xdr:col>
      <xdr:colOff>295275</xdr:colOff>
      <xdr:row>62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20501"/>
          <a:ext cx="3609975" cy="249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</xdr:colOff>
      <xdr:row>49</xdr:row>
      <xdr:rowOff>124546</xdr:rowOff>
    </xdr:from>
    <xdr:to>
      <xdr:col>11</xdr:col>
      <xdr:colOff>1079147</xdr:colOff>
      <xdr:row>62</xdr:row>
      <xdr:rowOff>171450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10221046"/>
          <a:ext cx="4365272" cy="252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Layout" zoomScaleNormal="100" workbookViewId="0">
      <selection activeCell="H53" sqref="H53"/>
    </sheetView>
  </sheetViews>
  <sheetFormatPr defaultColWidth="10.7109375" defaultRowHeight="15" x14ac:dyDescent="0.25"/>
  <cols>
    <col min="1" max="1" width="9.7109375" style="1" customWidth="1"/>
    <col min="2" max="2" width="10.7109375" style="1"/>
    <col min="3" max="3" width="10.7109375" style="2"/>
    <col min="4" max="5" width="9.140625" style="3" customWidth="1"/>
    <col min="6" max="7" width="10.7109375" style="2" customWidth="1"/>
    <col min="8" max="8" width="9.28515625" style="2" customWidth="1"/>
    <col min="9" max="9" width="9" style="2" customWidth="1"/>
    <col min="10" max="10" width="8.85546875" style="2" customWidth="1"/>
    <col min="11" max="11" width="8.5703125" style="2" customWidth="1"/>
    <col min="12" max="12" width="37.28515625" style="1" customWidth="1"/>
    <col min="13" max="16384" width="10.7109375" style="1"/>
  </cols>
  <sheetData>
    <row r="1" spans="1:12" ht="75" x14ac:dyDescent="0.25">
      <c r="A1" s="33" t="s">
        <v>0</v>
      </c>
      <c r="B1" s="33" t="s">
        <v>1</v>
      </c>
      <c r="C1" s="34" t="s">
        <v>2</v>
      </c>
      <c r="D1" s="35" t="s">
        <v>9</v>
      </c>
      <c r="E1" s="35" t="s">
        <v>10</v>
      </c>
      <c r="F1" s="42" t="s">
        <v>11</v>
      </c>
      <c r="G1" s="42" t="s">
        <v>17</v>
      </c>
      <c r="H1" s="42" t="s">
        <v>16</v>
      </c>
      <c r="I1" s="34" t="s">
        <v>12</v>
      </c>
      <c r="J1" s="34" t="s">
        <v>13</v>
      </c>
      <c r="K1" s="34" t="s">
        <v>14</v>
      </c>
      <c r="L1" s="36" t="s">
        <v>15</v>
      </c>
    </row>
    <row r="2" spans="1:12" x14ac:dyDescent="0.25">
      <c r="A2" s="44">
        <v>1</v>
      </c>
      <c r="B2" s="45">
        <v>60.1</v>
      </c>
      <c r="C2" s="46">
        <v>2.5</v>
      </c>
      <c r="D2" s="47">
        <v>1.1000000000000001</v>
      </c>
      <c r="E2" s="47">
        <v>-1</v>
      </c>
      <c r="F2" s="48">
        <v>6</v>
      </c>
      <c r="G2" s="41">
        <f>D2-E2</f>
        <v>2.1</v>
      </c>
      <c r="H2" s="41">
        <f>(ATAN(D2/F2)+ATAN(-E2/F2))/3.1415*180</f>
        <v>19.851765502753803</v>
      </c>
      <c r="I2" s="41">
        <f>H2</f>
        <v>19.851765502753803</v>
      </c>
      <c r="J2" s="49"/>
      <c r="K2" s="50"/>
      <c r="L2" s="8" t="s">
        <v>4</v>
      </c>
    </row>
    <row r="3" spans="1:12" x14ac:dyDescent="0.25">
      <c r="A3" s="25">
        <v>1</v>
      </c>
      <c r="B3" s="26">
        <v>60.1</v>
      </c>
      <c r="C3" s="27">
        <v>5</v>
      </c>
      <c r="D3" s="28">
        <v>2.25</v>
      </c>
      <c r="E3" s="28">
        <v>-2.15</v>
      </c>
      <c r="F3" s="43">
        <f>F2</f>
        <v>6</v>
      </c>
      <c r="G3" s="37">
        <f>D3-E3</f>
        <v>4.4000000000000004</v>
      </c>
      <c r="H3" s="41">
        <f t="shared" ref="H3:H25" si="0">(ATAN(D3/F3)+ATAN(-E3/F3))/3.1415*180</f>
        <v>40.271527445064123</v>
      </c>
      <c r="I3" s="37"/>
      <c r="J3" s="13">
        <f>H3</f>
        <v>40.271527445064123</v>
      </c>
      <c r="K3" s="38"/>
      <c r="L3" s="22"/>
    </row>
    <row r="4" spans="1:12" x14ac:dyDescent="0.25">
      <c r="A4" s="29">
        <v>1</v>
      </c>
      <c r="B4" s="30">
        <v>60.1</v>
      </c>
      <c r="C4" s="31">
        <v>10</v>
      </c>
      <c r="D4" s="32">
        <v>5.25</v>
      </c>
      <c r="E4" s="32">
        <v>-4.8499999999999996</v>
      </c>
      <c r="F4" s="51">
        <f t="shared" ref="F4:F25" si="1">F3</f>
        <v>6</v>
      </c>
      <c r="G4" s="39">
        <f>D4-E4</f>
        <v>10.1</v>
      </c>
      <c r="H4" s="41">
        <f t="shared" si="0"/>
        <v>80.13805281863074</v>
      </c>
      <c r="I4" s="39"/>
      <c r="J4" s="19"/>
      <c r="K4" s="40">
        <f>H4</f>
        <v>80.13805281863074</v>
      </c>
      <c r="L4" s="24"/>
    </row>
    <row r="5" spans="1:12" x14ac:dyDescent="0.25">
      <c r="A5" s="9">
        <v>2</v>
      </c>
      <c r="B5" s="10">
        <v>120.1</v>
      </c>
      <c r="C5" s="11">
        <v>2.5</v>
      </c>
      <c r="D5" s="12">
        <v>1.1000000000000001</v>
      </c>
      <c r="E5" s="12">
        <v>-1</v>
      </c>
      <c r="F5" s="43">
        <f t="shared" si="1"/>
        <v>6</v>
      </c>
      <c r="G5" s="37">
        <f>D5-E5</f>
        <v>2.1</v>
      </c>
      <c r="H5" s="41">
        <f t="shared" si="0"/>
        <v>19.851765502753803</v>
      </c>
      <c r="I5" s="41">
        <f t="shared" ref="I5:I25" si="2">H5</f>
        <v>19.851765502753803</v>
      </c>
      <c r="J5" s="49"/>
      <c r="K5" s="50"/>
      <c r="L5" s="22" t="s">
        <v>4</v>
      </c>
    </row>
    <row r="6" spans="1:12" x14ac:dyDescent="0.25">
      <c r="A6" s="9">
        <v>2</v>
      </c>
      <c r="B6" s="10">
        <v>120.1</v>
      </c>
      <c r="C6" s="11">
        <v>5</v>
      </c>
      <c r="D6" s="12">
        <v>2.25</v>
      </c>
      <c r="E6" s="12">
        <v>-2.15</v>
      </c>
      <c r="F6" s="43">
        <f t="shared" si="1"/>
        <v>6</v>
      </c>
      <c r="G6" s="37">
        <f>D6-E6</f>
        <v>4.4000000000000004</v>
      </c>
      <c r="H6" s="41">
        <f t="shared" si="0"/>
        <v>40.271527445064123</v>
      </c>
      <c r="I6" s="37"/>
      <c r="J6" s="13">
        <f t="shared" ref="J6:J25" si="3">H6</f>
        <v>40.271527445064123</v>
      </c>
      <c r="K6" s="38"/>
      <c r="L6" s="22" t="s">
        <v>7</v>
      </c>
    </row>
    <row r="7" spans="1:12" x14ac:dyDescent="0.25">
      <c r="A7" s="9">
        <v>2</v>
      </c>
      <c r="B7" s="10">
        <v>120.1</v>
      </c>
      <c r="C7" s="11">
        <v>10</v>
      </c>
      <c r="D7" s="12">
        <v>5.25</v>
      </c>
      <c r="E7" s="12">
        <v>-4.8499999999999996</v>
      </c>
      <c r="F7" s="43">
        <f t="shared" si="1"/>
        <v>6</v>
      </c>
      <c r="G7" s="37">
        <f>D7-E7</f>
        <v>10.1</v>
      </c>
      <c r="H7" s="41">
        <f t="shared" si="0"/>
        <v>80.13805281863074</v>
      </c>
      <c r="I7" s="39"/>
      <c r="J7" s="19"/>
      <c r="K7" s="40">
        <f t="shared" ref="K7:K25" si="4">H7</f>
        <v>80.13805281863074</v>
      </c>
      <c r="L7" s="22" t="s">
        <v>7</v>
      </c>
    </row>
    <row r="8" spans="1:12" x14ac:dyDescent="0.25">
      <c r="A8" s="4">
        <v>3</v>
      </c>
      <c r="B8" s="5">
        <v>180.1</v>
      </c>
      <c r="C8" s="6">
        <v>2.5</v>
      </c>
      <c r="D8" s="7">
        <v>1.1000000000000001</v>
      </c>
      <c r="E8" s="7">
        <v>-1</v>
      </c>
      <c r="F8" s="48">
        <f t="shared" si="1"/>
        <v>6</v>
      </c>
      <c r="G8" s="41">
        <f>D8-E8</f>
        <v>2.1</v>
      </c>
      <c r="H8" s="41">
        <f t="shared" si="0"/>
        <v>19.851765502753803</v>
      </c>
      <c r="I8" s="41">
        <f t="shared" ref="I8:I25" si="5">H8</f>
        <v>19.851765502753803</v>
      </c>
      <c r="J8" s="49"/>
      <c r="K8" s="50"/>
      <c r="L8" s="8" t="s">
        <v>4</v>
      </c>
    </row>
    <row r="9" spans="1:12" x14ac:dyDescent="0.25">
      <c r="A9" s="9">
        <v>3</v>
      </c>
      <c r="B9" s="10">
        <v>180.1</v>
      </c>
      <c r="C9" s="11">
        <v>5</v>
      </c>
      <c r="D9" s="12">
        <v>2.25</v>
      </c>
      <c r="E9" s="12">
        <v>-2.15</v>
      </c>
      <c r="F9" s="43">
        <f t="shared" si="1"/>
        <v>6</v>
      </c>
      <c r="G9" s="37">
        <f>D9-E9</f>
        <v>4.4000000000000004</v>
      </c>
      <c r="H9" s="41">
        <f t="shared" si="0"/>
        <v>40.271527445064123</v>
      </c>
      <c r="I9" s="37"/>
      <c r="J9" s="13">
        <f t="shared" ref="J9:J25" si="6">H9</f>
        <v>40.271527445064123</v>
      </c>
      <c r="K9" s="38"/>
      <c r="L9" s="22" t="s">
        <v>7</v>
      </c>
    </row>
    <row r="10" spans="1:12" x14ac:dyDescent="0.25">
      <c r="A10" s="15">
        <v>3</v>
      </c>
      <c r="B10" s="16">
        <v>180.1</v>
      </c>
      <c r="C10" s="17">
        <v>10</v>
      </c>
      <c r="D10" s="18">
        <v>5.15</v>
      </c>
      <c r="E10" s="18">
        <v>-4.7</v>
      </c>
      <c r="F10" s="51">
        <f t="shared" si="1"/>
        <v>6</v>
      </c>
      <c r="G10" s="39">
        <f>D10-E10</f>
        <v>9.8500000000000014</v>
      </c>
      <c r="H10" s="41">
        <f t="shared" si="0"/>
        <v>78.715695556518085</v>
      </c>
      <c r="I10" s="39"/>
      <c r="J10" s="19"/>
      <c r="K10" s="40">
        <f t="shared" ref="K10:K25" si="7">H10</f>
        <v>78.715695556518085</v>
      </c>
      <c r="L10" s="24" t="s">
        <v>7</v>
      </c>
    </row>
    <row r="11" spans="1:12" x14ac:dyDescent="0.25">
      <c r="A11" s="9">
        <v>4</v>
      </c>
      <c r="B11" s="10">
        <v>240.1</v>
      </c>
      <c r="C11" s="11">
        <v>2.5</v>
      </c>
      <c r="D11" s="12">
        <v>1.1000000000000001</v>
      </c>
      <c r="E11" s="12">
        <v>-1</v>
      </c>
      <c r="F11" s="43">
        <f t="shared" si="1"/>
        <v>6</v>
      </c>
      <c r="G11" s="37">
        <f>D11-E11</f>
        <v>2.1</v>
      </c>
      <c r="H11" s="41">
        <f t="shared" si="0"/>
        <v>19.851765502753803</v>
      </c>
      <c r="I11" s="41">
        <f t="shared" ref="I11:I25" si="8">H11</f>
        <v>19.851765502753803</v>
      </c>
      <c r="J11" s="49"/>
      <c r="K11" s="50"/>
      <c r="L11" s="22" t="s">
        <v>4</v>
      </c>
    </row>
    <row r="12" spans="1:12" x14ac:dyDescent="0.25">
      <c r="A12" s="9">
        <v>4</v>
      </c>
      <c r="B12" s="10">
        <v>240.1</v>
      </c>
      <c r="C12" s="11">
        <v>5</v>
      </c>
      <c r="D12" s="12">
        <v>2.25</v>
      </c>
      <c r="E12" s="12">
        <v>-2.15</v>
      </c>
      <c r="F12" s="43">
        <f t="shared" si="1"/>
        <v>6</v>
      </c>
      <c r="G12" s="37">
        <f>D12-E12</f>
        <v>4.4000000000000004</v>
      </c>
      <c r="H12" s="41">
        <f t="shared" si="0"/>
        <v>40.271527445064123</v>
      </c>
      <c r="I12" s="37"/>
      <c r="J12" s="13">
        <f t="shared" ref="J12:J25" si="9">H12</f>
        <v>40.271527445064123</v>
      </c>
      <c r="K12" s="38"/>
      <c r="L12" s="22" t="s">
        <v>7</v>
      </c>
    </row>
    <row r="13" spans="1:12" x14ac:dyDescent="0.25">
      <c r="A13" s="9">
        <v>4</v>
      </c>
      <c r="B13" s="10">
        <v>240.1</v>
      </c>
      <c r="C13" s="11">
        <v>10</v>
      </c>
      <c r="D13" s="12">
        <v>4.6500000000000004</v>
      </c>
      <c r="E13" s="12">
        <v>-3.95</v>
      </c>
      <c r="F13" s="43">
        <f t="shared" si="1"/>
        <v>6</v>
      </c>
      <c r="G13" s="37">
        <f>D13-E13</f>
        <v>8.6000000000000014</v>
      </c>
      <c r="H13" s="41">
        <f t="shared" si="0"/>
        <v>71.136024686020093</v>
      </c>
      <c r="I13" s="39"/>
      <c r="J13" s="19"/>
      <c r="K13" s="40">
        <f t="shared" ref="K13:K25" si="10">H13</f>
        <v>71.136024686020093</v>
      </c>
      <c r="L13" s="21" t="s">
        <v>8</v>
      </c>
    </row>
    <row r="14" spans="1:12" x14ac:dyDescent="0.25">
      <c r="A14" s="4">
        <v>5</v>
      </c>
      <c r="B14" s="5">
        <v>300.10000000000002</v>
      </c>
      <c r="C14" s="6">
        <v>2.5</v>
      </c>
      <c r="D14" s="7">
        <v>1.1000000000000001</v>
      </c>
      <c r="E14" s="7">
        <v>-1</v>
      </c>
      <c r="F14" s="48">
        <f t="shared" si="1"/>
        <v>6</v>
      </c>
      <c r="G14" s="41">
        <f>D14-E14</f>
        <v>2.1</v>
      </c>
      <c r="H14" s="41">
        <f t="shared" si="0"/>
        <v>19.851765502753803</v>
      </c>
      <c r="I14" s="41">
        <f t="shared" ref="I14:I25" si="11">H14</f>
        <v>19.851765502753803</v>
      </c>
      <c r="J14" s="49"/>
      <c r="K14" s="50"/>
      <c r="L14" s="8" t="s">
        <v>4</v>
      </c>
    </row>
    <row r="15" spans="1:12" x14ac:dyDescent="0.25">
      <c r="A15" s="9">
        <v>5</v>
      </c>
      <c r="B15" s="10">
        <v>300.10000000000002</v>
      </c>
      <c r="C15" s="11">
        <v>5</v>
      </c>
      <c r="D15" s="12">
        <v>2.2000000000000002</v>
      </c>
      <c r="E15" s="12">
        <v>-2</v>
      </c>
      <c r="F15" s="43">
        <f t="shared" si="1"/>
        <v>6</v>
      </c>
      <c r="G15" s="37">
        <f>D15-E15</f>
        <v>4.2</v>
      </c>
      <c r="H15" s="41">
        <f t="shared" si="0"/>
        <v>38.57238984944609</v>
      </c>
      <c r="I15" s="37"/>
      <c r="J15" s="13">
        <f t="shared" ref="J15:J25" si="12">H15</f>
        <v>38.57238984944609</v>
      </c>
      <c r="K15" s="38"/>
      <c r="L15" s="22" t="s">
        <v>7</v>
      </c>
    </row>
    <row r="16" spans="1:12" x14ac:dyDescent="0.25">
      <c r="A16" s="15">
        <v>5</v>
      </c>
      <c r="B16" s="16">
        <v>300.10000000000002</v>
      </c>
      <c r="C16" s="17">
        <v>10</v>
      </c>
      <c r="D16" s="18">
        <v>3.75</v>
      </c>
      <c r="E16" s="18">
        <v>-3.15</v>
      </c>
      <c r="F16" s="51">
        <f t="shared" si="1"/>
        <v>6</v>
      </c>
      <c r="G16" s="39">
        <f>D16-E16</f>
        <v>6.9</v>
      </c>
      <c r="H16" s="41">
        <f t="shared" si="0"/>
        <v>59.70661691673947</v>
      </c>
      <c r="I16" s="39"/>
      <c r="J16" s="19"/>
      <c r="K16" s="40">
        <f t="shared" ref="K16:K25" si="13">H16</f>
        <v>59.70661691673947</v>
      </c>
      <c r="L16" s="23" t="s">
        <v>8</v>
      </c>
    </row>
    <row r="17" spans="1:12" x14ac:dyDescent="0.25">
      <c r="A17" s="25">
        <v>6</v>
      </c>
      <c r="B17" s="26">
        <v>360.1</v>
      </c>
      <c r="C17" s="27">
        <v>2.5</v>
      </c>
      <c r="D17" s="28">
        <v>1.1000000000000001</v>
      </c>
      <c r="E17" s="28">
        <v>-1</v>
      </c>
      <c r="F17" s="43">
        <f t="shared" si="1"/>
        <v>6</v>
      </c>
      <c r="G17" s="37">
        <f>D17-E17</f>
        <v>2.1</v>
      </c>
      <c r="H17" s="41">
        <f t="shared" si="0"/>
        <v>19.851765502753803</v>
      </c>
      <c r="I17" s="41">
        <f t="shared" ref="I17:I25" si="14">H17</f>
        <v>19.851765502753803</v>
      </c>
      <c r="J17" s="49"/>
      <c r="K17" s="50"/>
      <c r="L17" s="22" t="s">
        <v>4</v>
      </c>
    </row>
    <row r="18" spans="1:12" x14ac:dyDescent="0.25">
      <c r="A18" s="25">
        <v>6</v>
      </c>
      <c r="B18" s="26">
        <v>360.1</v>
      </c>
      <c r="C18" s="27">
        <v>5</v>
      </c>
      <c r="D18" s="28">
        <v>2.2000000000000002</v>
      </c>
      <c r="E18" s="28">
        <v>-2</v>
      </c>
      <c r="F18" s="43">
        <f t="shared" si="1"/>
        <v>6</v>
      </c>
      <c r="G18" s="37">
        <f>D18-E18</f>
        <v>4.2</v>
      </c>
      <c r="H18" s="41">
        <f t="shared" si="0"/>
        <v>38.57238984944609</v>
      </c>
      <c r="I18" s="37"/>
      <c r="J18" s="13">
        <f t="shared" ref="J18:J25" si="15">H18</f>
        <v>38.57238984944609</v>
      </c>
      <c r="K18" s="38"/>
      <c r="L18" s="22" t="s">
        <v>7</v>
      </c>
    </row>
    <row r="19" spans="1:12" x14ac:dyDescent="0.25">
      <c r="A19" s="25">
        <v>6</v>
      </c>
      <c r="B19" s="26">
        <v>360.1</v>
      </c>
      <c r="C19" s="27">
        <v>10</v>
      </c>
      <c r="D19" s="28">
        <v>3.15</v>
      </c>
      <c r="E19" s="28">
        <v>-2.65</v>
      </c>
      <c r="F19" s="43">
        <f t="shared" si="1"/>
        <v>6</v>
      </c>
      <c r="G19" s="37">
        <f>D19-E19</f>
        <v>5.8</v>
      </c>
      <c r="H19" s="41">
        <f t="shared" si="0"/>
        <v>51.530442050345144</v>
      </c>
      <c r="I19" s="39"/>
      <c r="J19" s="19"/>
      <c r="K19" s="40">
        <f t="shared" ref="K19:K25" si="16">H19</f>
        <v>51.530442050345144</v>
      </c>
      <c r="L19" s="14" t="s">
        <v>5</v>
      </c>
    </row>
    <row r="20" spans="1:12" x14ac:dyDescent="0.25">
      <c r="A20" s="4">
        <v>7</v>
      </c>
      <c r="B20" s="5">
        <v>420.1</v>
      </c>
      <c r="C20" s="6">
        <v>2.5</v>
      </c>
      <c r="D20" s="7">
        <v>1.1000000000000001</v>
      </c>
      <c r="E20" s="7">
        <v>-1</v>
      </c>
      <c r="F20" s="48">
        <f t="shared" si="1"/>
        <v>6</v>
      </c>
      <c r="G20" s="41">
        <f>D20-E20</f>
        <v>2.1</v>
      </c>
      <c r="H20" s="41">
        <f t="shared" si="0"/>
        <v>19.851765502753803</v>
      </c>
      <c r="I20" s="41">
        <f t="shared" ref="I20:I25" si="17">H20</f>
        <v>19.851765502753803</v>
      </c>
      <c r="J20" s="49"/>
      <c r="K20" s="50"/>
      <c r="L20" s="8" t="s">
        <v>4</v>
      </c>
    </row>
    <row r="21" spans="1:12" x14ac:dyDescent="0.25">
      <c r="A21" s="9">
        <v>7</v>
      </c>
      <c r="B21" s="10">
        <v>420.1</v>
      </c>
      <c r="C21" s="11">
        <v>5</v>
      </c>
      <c r="D21" s="12">
        <v>2.1</v>
      </c>
      <c r="E21" s="12">
        <v>-1.9</v>
      </c>
      <c r="F21" s="43">
        <f t="shared" si="1"/>
        <v>6</v>
      </c>
      <c r="G21" s="37">
        <f>D21-E21</f>
        <v>4</v>
      </c>
      <c r="H21" s="41">
        <f t="shared" si="0"/>
        <v>36.862392163588659</v>
      </c>
      <c r="I21" s="37"/>
      <c r="J21" s="13">
        <f t="shared" ref="J21:J25" si="18">H21</f>
        <v>36.862392163588659</v>
      </c>
      <c r="K21" s="38"/>
      <c r="L21" s="21" t="s">
        <v>6</v>
      </c>
    </row>
    <row r="22" spans="1:12" x14ac:dyDescent="0.25">
      <c r="A22" s="15">
        <v>7</v>
      </c>
      <c r="B22" s="16">
        <v>420.1</v>
      </c>
      <c r="C22" s="17">
        <v>10</v>
      </c>
      <c r="D22" s="18">
        <v>2.65</v>
      </c>
      <c r="E22" s="18">
        <v>-2.15</v>
      </c>
      <c r="F22" s="51">
        <f t="shared" si="1"/>
        <v>6</v>
      </c>
      <c r="G22" s="39">
        <f>D22-E22</f>
        <v>4.8</v>
      </c>
      <c r="H22" s="41">
        <f t="shared" si="0"/>
        <v>43.545028247343424</v>
      </c>
      <c r="I22" s="39"/>
      <c r="J22" s="19"/>
      <c r="K22" s="40">
        <f t="shared" ref="K22:K25" si="19">H22</f>
        <v>43.545028247343424</v>
      </c>
      <c r="L22" s="20" t="s">
        <v>5</v>
      </c>
    </row>
    <row r="23" spans="1:12" x14ac:dyDescent="0.25">
      <c r="A23" s="9">
        <v>8</v>
      </c>
      <c r="B23" s="10">
        <v>480.1</v>
      </c>
      <c r="C23" s="11">
        <v>2.5</v>
      </c>
      <c r="D23" s="12">
        <v>1.1000000000000001</v>
      </c>
      <c r="E23" s="12">
        <v>-1</v>
      </c>
      <c r="F23" s="43">
        <f t="shared" si="1"/>
        <v>6</v>
      </c>
      <c r="G23" s="37">
        <f>D23-E23</f>
        <v>2.1</v>
      </c>
      <c r="H23" s="41">
        <f t="shared" si="0"/>
        <v>19.851765502753803</v>
      </c>
      <c r="I23" s="41">
        <f t="shared" ref="I23:I25" si="20">H23</f>
        <v>19.851765502753803</v>
      </c>
      <c r="J23" s="49"/>
      <c r="K23" s="50"/>
      <c r="L23" s="22" t="s">
        <v>4</v>
      </c>
    </row>
    <row r="24" spans="1:12" x14ac:dyDescent="0.25">
      <c r="A24" s="9">
        <v>8</v>
      </c>
      <c r="B24" s="10">
        <v>480.1</v>
      </c>
      <c r="C24" s="11">
        <v>5</v>
      </c>
      <c r="D24" s="12">
        <v>1.9</v>
      </c>
      <c r="E24" s="12">
        <v>-1.7</v>
      </c>
      <c r="F24" s="43">
        <f t="shared" si="1"/>
        <v>6</v>
      </c>
      <c r="G24" s="37">
        <f>D24-E24</f>
        <v>3.5999999999999996</v>
      </c>
      <c r="H24" s="41">
        <f t="shared" si="0"/>
        <v>33.391437524584262</v>
      </c>
      <c r="I24" s="37"/>
      <c r="J24" s="13">
        <f t="shared" ref="J24:J25" si="21">H24</f>
        <v>33.391437524584262</v>
      </c>
      <c r="K24" s="38"/>
      <c r="L24" s="14" t="s">
        <v>3</v>
      </c>
    </row>
    <row r="25" spans="1:12" x14ac:dyDescent="0.25">
      <c r="A25" s="15">
        <v>8</v>
      </c>
      <c r="B25" s="16">
        <v>480.1</v>
      </c>
      <c r="C25" s="17">
        <v>10</v>
      </c>
      <c r="D25" s="18">
        <v>2.35</v>
      </c>
      <c r="E25" s="18">
        <v>-1.85</v>
      </c>
      <c r="F25" s="51">
        <f t="shared" si="1"/>
        <v>6</v>
      </c>
      <c r="G25" s="39">
        <f>D25-E25</f>
        <v>4.2</v>
      </c>
      <c r="H25" s="41">
        <f t="shared" si="0"/>
        <v>38.526033562505489</v>
      </c>
      <c r="I25" s="39"/>
      <c r="J25" s="19"/>
      <c r="K25" s="40">
        <f t="shared" ref="K25" si="22">H25</f>
        <v>38.526033562505489</v>
      </c>
      <c r="L25" s="20" t="s">
        <v>5</v>
      </c>
    </row>
  </sheetData>
  <pageMargins left="0.25" right="0.25" top="0.75" bottom="0.75" header="0.3" footer="0.3"/>
  <pageSetup scale="70" orientation="portrait" r:id="rId1"/>
  <headerFooter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2017-09-07T18:24:52Z</dcterms:modified>
</cp:coreProperties>
</file>