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901700 Acoustical Ocean Ecology\Paragon Head Stabilization\Electrical\Schematics\"/>
    </mc:Choice>
  </mc:AlternateContent>
  <xr:revisionPtr revIDLastSave="0" documentId="13_ncr:1_{BD168729-8700-4BAE-A068-F7D2837FA4A5}" xr6:coauthVersionLast="36" xr6:coauthVersionMax="36" xr10:uidLastSave="{00000000-0000-0000-0000-000000000000}"/>
  <bookViews>
    <workbookView xWindow="0" yWindow="0" windowWidth="54135" windowHeight="178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1" l="1"/>
  <c r="L40" i="1"/>
  <c r="L39" i="1"/>
  <c r="L17" i="1" l="1"/>
  <c r="L45" i="1"/>
  <c r="L44" i="1"/>
  <c r="L43" i="1"/>
  <c r="L42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6" i="1"/>
  <c r="L15" i="1"/>
  <c r="L14" i="1"/>
  <c r="L13" i="1"/>
  <c r="L12" i="1"/>
  <c r="L10" i="1"/>
  <c r="L9" i="1"/>
  <c r="L8" i="1"/>
  <c r="L7" i="1"/>
  <c r="L6" i="1"/>
  <c r="L5" i="1"/>
  <c r="L4" i="1"/>
  <c r="L3" i="1"/>
  <c r="L48" i="1" l="1"/>
  <c r="L49" i="1" l="1"/>
  <c r="L51" i="1" s="1"/>
</calcChain>
</file>

<file path=xl/sharedStrings.xml><?xml version="1.0" encoding="utf-8"?>
<sst xmlns="http://schemas.openxmlformats.org/spreadsheetml/2006/main" count="211" uniqueCount="131">
  <si>
    <t>Item</t>
  </si>
  <si>
    <t>Manuf</t>
  </si>
  <si>
    <t>Manuf PN#</t>
  </si>
  <si>
    <t>12V:24V Converter</t>
  </si>
  <si>
    <t>Quan</t>
  </si>
  <si>
    <t>12V:5V Converter</t>
  </si>
  <si>
    <t>DC Filter</t>
  </si>
  <si>
    <t>Serial/Power Isolator</t>
  </si>
  <si>
    <t>Labjack</t>
  </si>
  <si>
    <t>Labjack DAC</t>
  </si>
  <si>
    <t>Moog Amplifier</t>
  </si>
  <si>
    <t>Raspberry Pi</t>
  </si>
  <si>
    <t>Internal IMU</t>
  </si>
  <si>
    <t>NAV-440</t>
  </si>
  <si>
    <t>Moog</t>
  </si>
  <si>
    <t>Single Board Computer</t>
  </si>
  <si>
    <t>Quan Owned</t>
  </si>
  <si>
    <t>Quan to Order</t>
  </si>
  <si>
    <t>Labjack DAQ</t>
  </si>
  <si>
    <t>CUI Inc</t>
  </si>
  <si>
    <t>Mean Well</t>
  </si>
  <si>
    <t>Memsic</t>
  </si>
  <si>
    <t>On/Off Switch + LED</t>
  </si>
  <si>
    <t>GPS Antenna</t>
  </si>
  <si>
    <t>Drive Valve</t>
  </si>
  <si>
    <t>Stow/Deploy Switch</t>
  </si>
  <si>
    <t>Souria</t>
  </si>
  <si>
    <t>McMaster Carr</t>
  </si>
  <si>
    <t>TBD</t>
  </si>
  <si>
    <t>Input Power BH Male 2-pin Conn</t>
  </si>
  <si>
    <t>Input Power IL Female 2-pin Conn</t>
  </si>
  <si>
    <t>Valve IL Male 6-pin Conn</t>
  </si>
  <si>
    <t>Valve IL Female 6-pin Conn</t>
  </si>
  <si>
    <t>6 Conductor Shielded Cable</t>
  </si>
  <si>
    <t>Raspberry Pi 4B</t>
  </si>
  <si>
    <t>Dual Chan Serial Iso</t>
  </si>
  <si>
    <t>DDR-120A-24</t>
  </si>
  <si>
    <t>PYB20-Q24-S5-DIN</t>
  </si>
  <si>
    <t>VFM-03-DIN</t>
  </si>
  <si>
    <t>Borrowed</t>
  </si>
  <si>
    <t>Labjack UE9</t>
  </si>
  <si>
    <t>Wiegmann</t>
  </si>
  <si>
    <t>Internal Inline Fuse</t>
  </si>
  <si>
    <t>Labjack Tick-DAC</t>
  </si>
  <si>
    <t>Valve BH Male 6-pin Conn</t>
  </si>
  <si>
    <t>Valve BH Female 6-pin Conn</t>
  </si>
  <si>
    <t>4 Conductor Shielded Cable</t>
  </si>
  <si>
    <t>2 Conductor Shielded Cable</t>
  </si>
  <si>
    <t>UTS08E2P</t>
  </si>
  <si>
    <t>UTS08E4S</t>
  </si>
  <si>
    <t>VN100 BH Female 4-pin Conn</t>
  </si>
  <si>
    <t>VN100 IL Male 4-pin Conn</t>
  </si>
  <si>
    <t>UTS010E6P</t>
  </si>
  <si>
    <t>UTS010E6S</t>
  </si>
  <si>
    <t>30-00926</t>
  </si>
  <si>
    <t>30-00916</t>
  </si>
  <si>
    <t>30-01224</t>
  </si>
  <si>
    <t>E-Switch</t>
  </si>
  <si>
    <t>R711FE1-SXXX2BDGNW</t>
  </si>
  <si>
    <t>Sealing Cap, 8-Series, Flange BH</t>
  </si>
  <si>
    <t>UTS8DCGE</t>
  </si>
  <si>
    <t>Plug Protective Cap, 8-Series IL</t>
  </si>
  <si>
    <t>UTS68C</t>
  </si>
  <si>
    <t>Sealing Cap, 10-Series, Flange BH</t>
  </si>
  <si>
    <t>UTS610DCG</t>
  </si>
  <si>
    <t>UTS10DCGE</t>
  </si>
  <si>
    <t>Plug Sealing Cap, 10-Series IL</t>
  </si>
  <si>
    <t>Gland Fitting, GPS Antenna</t>
  </si>
  <si>
    <t>Tensility</t>
  </si>
  <si>
    <t>Notes</t>
  </si>
  <si>
    <t>Distributor</t>
  </si>
  <si>
    <t>Distributor PN#</t>
  </si>
  <si>
    <t>Digikey</t>
  </si>
  <si>
    <t>Unit Cost</t>
  </si>
  <si>
    <t>Item(s) Cost</t>
  </si>
  <si>
    <t>16.4 Ft sections</t>
  </si>
  <si>
    <t>EG5114-ND</t>
  </si>
  <si>
    <t>SOU1508-ND</t>
  </si>
  <si>
    <t>SOU1509-ND</t>
  </si>
  <si>
    <t>SOU1515-ND</t>
  </si>
  <si>
    <t>SOU2128-ND</t>
  </si>
  <si>
    <t>UTS10DCGE-ND</t>
  </si>
  <si>
    <t>SOU1318-ND</t>
  </si>
  <si>
    <t>30-00926-5-ND</t>
  </si>
  <si>
    <t>30-00916-5-ND</t>
  </si>
  <si>
    <t>30-01224-5-ND</t>
  </si>
  <si>
    <t>UTS6JC10E6P</t>
  </si>
  <si>
    <t>SOU1516-ND</t>
  </si>
  <si>
    <t>UTS6JC10E6S</t>
  </si>
  <si>
    <t>SOU1517-ND</t>
  </si>
  <si>
    <t>UTS6JC8E4P</t>
  </si>
  <si>
    <t>SOU1522-ND</t>
  </si>
  <si>
    <t>UTS6JC8E2S</t>
  </si>
  <si>
    <t>SOU2115-ND</t>
  </si>
  <si>
    <t>Mouser</t>
  </si>
  <si>
    <t>649-UTS68C</t>
  </si>
  <si>
    <t>649-UTS08E2P</t>
  </si>
  <si>
    <t>Box (12"x10"x6")</t>
  </si>
  <si>
    <t>BN4121006CHSS</t>
  </si>
  <si>
    <t>Automation24</t>
  </si>
  <si>
    <t>P1210</t>
  </si>
  <si>
    <t>Steel Back Plate</t>
  </si>
  <si>
    <t>USB-C to USB-C Cable</t>
  </si>
  <si>
    <t>Unirise USA</t>
  </si>
  <si>
    <t>USBC-MM-03F</t>
  </si>
  <si>
    <t>2830-USBC-MM-03F-ND</t>
  </si>
  <si>
    <t>tax</t>
  </si>
  <si>
    <t>shipping?</t>
  </si>
  <si>
    <t>Total</t>
  </si>
  <si>
    <t>sub total</t>
  </si>
  <si>
    <t>Ethernet BH Cat6a IP68 Conn</t>
  </si>
  <si>
    <t>Bulgin</t>
  </si>
  <si>
    <t>PX0890/E</t>
  </si>
  <si>
    <t>Sealing Cap for BH Ethernet Conn</t>
  </si>
  <si>
    <t>PX0733</t>
  </si>
  <si>
    <t>Ethernet IL Cable Assembly Cat 6a IP68</t>
  </si>
  <si>
    <t>PX0897/5M00</t>
  </si>
  <si>
    <t>Sealing Cap for IL Cable Assembly</t>
  </si>
  <si>
    <t>PX0835</t>
  </si>
  <si>
    <t>708-2849-ND</t>
  </si>
  <si>
    <t>708-2840-ND</t>
  </si>
  <si>
    <t>157-PX0733</t>
  </si>
  <si>
    <t>157-PX0835</t>
  </si>
  <si>
    <t>On Order</t>
  </si>
  <si>
    <t>X</t>
  </si>
  <si>
    <t>Out of stock everywhere. Can use 6-conductor cable in this location.</t>
  </si>
  <si>
    <t>Received</t>
  </si>
  <si>
    <t>Real Time Clock Board</t>
  </si>
  <si>
    <t>Seeed Studio</t>
  </si>
  <si>
    <t>DS3221</t>
  </si>
  <si>
    <t>713-103030278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</si>
</sst>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5"/>
  <sheetViews>
    <sheetView tabSelected="1" workbookViewId="0">
      <selection activeCell="L11" sqref="L11"/>
    </sheetView>
  </sheetViews>
  <sheetFormatPr defaultRowHeight="15" x14ac:dyDescent="0.25"/>
  <cols>
    <col min="1" max="1" width="31.7109375" customWidth="1"/>
    <col min="2" max="2" width="5.85546875" style="1" customWidth="1"/>
    <col min="3" max="3" width="19.5703125" customWidth="1"/>
    <col min="4" max="4" width="23.140625" customWidth="1"/>
    <col min="5" max="5" width="13" style="1" customWidth="1"/>
    <col min="6" max="8" width="13.7109375" style="1" customWidth="1"/>
    <col min="9" max="9" width="21.42578125" style="1" customWidth="1"/>
    <col min="10" max="10" width="23.5703125" style="1" customWidth="1"/>
    <col min="11" max="11" width="13.42578125" style="1" customWidth="1"/>
    <col min="12" max="12" width="14.5703125" style="1" customWidth="1"/>
    <col min="13" max="13" width="69.85546875" customWidth="1"/>
  </cols>
  <sheetData>
    <row r="2" spans="1:13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16</v>
      </c>
      <c r="F2" s="2" t="s">
        <v>17</v>
      </c>
      <c r="G2" s="2" t="s">
        <v>123</v>
      </c>
      <c r="H2" s="2" t="s">
        <v>126</v>
      </c>
      <c r="I2" s="2" t="s">
        <v>70</v>
      </c>
      <c r="J2" s="2" t="s">
        <v>71</v>
      </c>
      <c r="K2" s="2" t="s">
        <v>73</v>
      </c>
      <c r="L2" s="2" t="s">
        <v>74</v>
      </c>
      <c r="M2" s="5" t="s">
        <v>69</v>
      </c>
    </row>
    <row r="3" spans="1:13" x14ac:dyDescent="0.25">
      <c r="A3" s="3" t="s">
        <v>3</v>
      </c>
      <c r="B3" s="4">
        <v>1</v>
      </c>
      <c r="C3" s="3" t="s">
        <v>20</v>
      </c>
      <c r="D3" s="3" t="s">
        <v>36</v>
      </c>
      <c r="E3" s="4">
        <v>1</v>
      </c>
      <c r="F3" s="4">
        <v>0</v>
      </c>
      <c r="G3" s="4"/>
      <c r="H3" s="4"/>
      <c r="I3" s="4"/>
      <c r="J3" s="4"/>
      <c r="K3" s="9"/>
      <c r="L3" s="6">
        <f>F3*K3</f>
        <v>0</v>
      </c>
      <c r="M3" s="3"/>
    </row>
    <row r="4" spans="1:13" x14ac:dyDescent="0.25">
      <c r="A4" s="3" t="s">
        <v>5</v>
      </c>
      <c r="B4" s="4">
        <v>1</v>
      </c>
      <c r="C4" s="3" t="s">
        <v>19</v>
      </c>
      <c r="D4" s="3" t="s">
        <v>37</v>
      </c>
      <c r="E4" s="4">
        <v>1</v>
      </c>
      <c r="F4" s="4">
        <v>0</v>
      </c>
      <c r="G4" s="4"/>
      <c r="H4" s="4"/>
      <c r="I4" s="4"/>
      <c r="J4" s="4"/>
      <c r="K4" s="9"/>
      <c r="L4" s="6">
        <f t="shared" ref="L4:L45" si="0">F4*K4</f>
        <v>0</v>
      </c>
      <c r="M4" s="3"/>
    </row>
    <row r="5" spans="1:13" x14ac:dyDescent="0.25">
      <c r="A5" s="3" t="s">
        <v>6</v>
      </c>
      <c r="B5" s="4">
        <v>4</v>
      </c>
      <c r="C5" s="3" t="s">
        <v>19</v>
      </c>
      <c r="D5" s="3" t="s">
        <v>38</v>
      </c>
      <c r="E5" s="4">
        <v>4</v>
      </c>
      <c r="F5" s="4">
        <v>0</v>
      </c>
      <c r="G5" s="4"/>
      <c r="H5" s="4"/>
      <c r="I5" s="4"/>
      <c r="J5" s="4"/>
      <c r="K5" s="9"/>
      <c r="L5" s="6">
        <f t="shared" si="0"/>
        <v>0</v>
      </c>
      <c r="M5" s="3"/>
    </row>
    <row r="6" spans="1:13" x14ac:dyDescent="0.25">
      <c r="A6" s="3" t="s">
        <v>18</v>
      </c>
      <c r="B6" s="4">
        <v>1</v>
      </c>
      <c r="C6" s="3" t="s">
        <v>8</v>
      </c>
      <c r="D6" s="3" t="s">
        <v>40</v>
      </c>
      <c r="E6" s="4" t="s">
        <v>39</v>
      </c>
      <c r="F6" s="4">
        <v>1</v>
      </c>
      <c r="G6" s="4"/>
      <c r="H6" s="4"/>
      <c r="I6" s="4"/>
      <c r="J6" s="4"/>
      <c r="K6" s="9"/>
      <c r="L6" s="6">
        <f t="shared" si="0"/>
        <v>0</v>
      </c>
      <c r="M6" s="3"/>
    </row>
    <row r="7" spans="1:13" x14ac:dyDescent="0.25">
      <c r="A7" s="3" t="s">
        <v>9</v>
      </c>
      <c r="B7" s="4">
        <v>2</v>
      </c>
      <c r="C7" s="3" t="s">
        <v>8</v>
      </c>
      <c r="D7" s="3" t="s">
        <v>43</v>
      </c>
      <c r="E7" s="4">
        <v>1</v>
      </c>
      <c r="F7" s="4">
        <v>2</v>
      </c>
      <c r="G7" s="4"/>
      <c r="H7" s="4"/>
      <c r="I7" s="4"/>
      <c r="J7" s="4"/>
      <c r="K7" s="9"/>
      <c r="L7" s="6">
        <f t="shared" si="0"/>
        <v>0</v>
      </c>
      <c r="M7" s="3"/>
    </row>
    <row r="8" spans="1:13" x14ac:dyDescent="0.25">
      <c r="A8" s="3" t="s">
        <v>10</v>
      </c>
      <c r="B8" s="4">
        <v>2</v>
      </c>
      <c r="C8" s="3" t="s">
        <v>14</v>
      </c>
      <c r="D8" s="3" t="s">
        <v>28</v>
      </c>
      <c r="E8" s="4" t="s">
        <v>39</v>
      </c>
      <c r="F8" s="4">
        <v>2</v>
      </c>
      <c r="G8" s="4"/>
      <c r="H8" s="4"/>
      <c r="I8" s="4"/>
      <c r="J8" s="4"/>
      <c r="K8" s="9"/>
      <c r="L8" s="6">
        <f t="shared" si="0"/>
        <v>0</v>
      </c>
      <c r="M8" s="3"/>
    </row>
    <row r="9" spans="1:13" x14ac:dyDescent="0.25">
      <c r="A9" s="3" t="s">
        <v>15</v>
      </c>
      <c r="B9" s="4">
        <v>1</v>
      </c>
      <c r="C9" s="3" t="s">
        <v>11</v>
      </c>
      <c r="D9" s="3" t="s">
        <v>34</v>
      </c>
      <c r="E9" s="4">
        <v>1</v>
      </c>
      <c r="F9" s="4">
        <v>0</v>
      </c>
      <c r="G9" s="17" t="s">
        <v>124</v>
      </c>
      <c r="H9" s="4" t="s">
        <v>124</v>
      </c>
      <c r="I9" s="4"/>
      <c r="J9" s="4"/>
      <c r="K9" s="9"/>
      <c r="L9" s="6">
        <f t="shared" si="0"/>
        <v>0</v>
      </c>
      <c r="M9" s="3"/>
    </row>
    <row r="10" spans="1:13" x14ac:dyDescent="0.25">
      <c r="A10" s="3" t="s">
        <v>7</v>
      </c>
      <c r="B10" s="4">
        <v>1</v>
      </c>
      <c r="C10" s="3" t="s">
        <v>11</v>
      </c>
      <c r="D10" s="3" t="s">
        <v>35</v>
      </c>
      <c r="E10" s="4">
        <v>1</v>
      </c>
      <c r="F10" s="4">
        <v>0</v>
      </c>
      <c r="G10" s="17" t="s">
        <v>124</v>
      </c>
      <c r="H10" s="4" t="s">
        <v>124</v>
      </c>
      <c r="I10" s="4"/>
      <c r="J10" s="4"/>
      <c r="K10" s="9"/>
      <c r="L10" s="6">
        <f t="shared" si="0"/>
        <v>0</v>
      </c>
      <c r="M10" s="3"/>
    </row>
    <row r="11" spans="1:13" x14ac:dyDescent="0.25">
      <c r="A11" s="3" t="s">
        <v>127</v>
      </c>
      <c r="B11" s="4">
        <v>1</v>
      </c>
      <c r="C11" s="3" t="s">
        <v>128</v>
      </c>
      <c r="D11" s="3" t="s">
        <v>129</v>
      </c>
      <c r="E11" s="4"/>
      <c r="F11" s="4"/>
      <c r="G11" s="17"/>
      <c r="H11" s="4"/>
      <c r="I11" s="4" t="s">
        <v>94</v>
      </c>
      <c r="J11" s="4" t="s">
        <v>130</v>
      </c>
      <c r="K11" s="9">
        <v>12.24</v>
      </c>
      <c r="L11" s="6"/>
      <c r="M11" s="3"/>
    </row>
    <row r="12" spans="1:13" x14ac:dyDescent="0.25">
      <c r="A12" s="3" t="s">
        <v>12</v>
      </c>
      <c r="B12" s="4">
        <v>1</v>
      </c>
      <c r="C12" s="3" t="s">
        <v>21</v>
      </c>
      <c r="D12" s="3" t="s">
        <v>13</v>
      </c>
      <c r="E12" s="4">
        <v>1</v>
      </c>
      <c r="F12" s="4">
        <v>0</v>
      </c>
      <c r="G12" s="4"/>
      <c r="H12" s="4"/>
      <c r="I12" s="4"/>
      <c r="J12" s="4"/>
      <c r="K12" s="9"/>
      <c r="L12" s="6">
        <f t="shared" si="0"/>
        <v>0</v>
      </c>
      <c r="M12" s="3"/>
    </row>
    <row r="13" spans="1:13" x14ac:dyDescent="0.25">
      <c r="A13" s="3" t="s">
        <v>23</v>
      </c>
      <c r="B13" s="4">
        <v>1</v>
      </c>
      <c r="C13" s="3" t="s">
        <v>28</v>
      </c>
      <c r="D13" s="3" t="s">
        <v>28</v>
      </c>
      <c r="E13" s="4" t="s">
        <v>39</v>
      </c>
      <c r="F13" s="4">
        <v>1</v>
      </c>
      <c r="G13" s="4"/>
      <c r="H13" s="4"/>
      <c r="I13" s="4"/>
      <c r="J13" s="4"/>
      <c r="K13" s="6"/>
      <c r="L13" s="6">
        <f t="shared" si="0"/>
        <v>0</v>
      </c>
      <c r="M13" s="3"/>
    </row>
    <row r="14" spans="1:13" x14ac:dyDescent="0.25">
      <c r="A14" s="3" t="s">
        <v>24</v>
      </c>
      <c r="B14" s="4">
        <v>2</v>
      </c>
      <c r="C14" s="3" t="s">
        <v>14</v>
      </c>
      <c r="D14" s="3" t="s">
        <v>28</v>
      </c>
      <c r="E14" s="4" t="s">
        <v>39</v>
      </c>
      <c r="F14" s="4">
        <v>2</v>
      </c>
      <c r="G14" s="4"/>
      <c r="H14" s="4"/>
      <c r="I14" s="4"/>
      <c r="J14" s="4"/>
      <c r="K14" s="6"/>
      <c r="L14" s="6">
        <f t="shared" si="0"/>
        <v>0</v>
      </c>
      <c r="M14" s="3"/>
    </row>
    <row r="15" spans="1:13" x14ac:dyDescent="0.25">
      <c r="A15" s="3"/>
      <c r="B15" s="4"/>
      <c r="C15" s="3"/>
      <c r="D15" s="3"/>
      <c r="E15" s="4"/>
      <c r="F15" s="4"/>
      <c r="G15" s="4"/>
      <c r="H15" s="4"/>
      <c r="I15" s="4"/>
      <c r="J15" s="4"/>
      <c r="K15" s="6"/>
      <c r="L15" s="6">
        <f t="shared" si="0"/>
        <v>0</v>
      </c>
      <c r="M15" s="3"/>
    </row>
    <row r="16" spans="1:13" x14ac:dyDescent="0.25">
      <c r="A16" s="3" t="s">
        <v>97</v>
      </c>
      <c r="B16" s="4">
        <v>1</v>
      </c>
      <c r="C16" s="3" t="s">
        <v>41</v>
      </c>
      <c r="D16" s="3" t="s">
        <v>98</v>
      </c>
      <c r="E16" s="4"/>
      <c r="F16" s="4">
        <v>1</v>
      </c>
      <c r="G16" s="8" t="s">
        <v>124</v>
      </c>
      <c r="H16" s="8"/>
      <c r="I16" s="4" t="s">
        <v>99</v>
      </c>
      <c r="J16" s="4">
        <v>403586</v>
      </c>
      <c r="K16" s="6">
        <v>573.30999999999995</v>
      </c>
      <c r="L16" s="6">
        <f t="shared" si="0"/>
        <v>573.30999999999995</v>
      </c>
      <c r="M16" s="3"/>
    </row>
    <row r="17" spans="1:13" x14ac:dyDescent="0.25">
      <c r="A17" s="3" t="s">
        <v>101</v>
      </c>
      <c r="B17" s="4">
        <v>1</v>
      </c>
      <c r="C17" s="3" t="s">
        <v>41</v>
      </c>
      <c r="D17" s="3" t="s">
        <v>100</v>
      </c>
      <c r="E17" s="4"/>
      <c r="F17" s="4">
        <v>1</v>
      </c>
      <c r="G17" s="8" t="s">
        <v>124</v>
      </c>
      <c r="H17" s="8"/>
      <c r="I17" s="4" t="s">
        <v>99</v>
      </c>
      <c r="J17" s="4">
        <v>403621</v>
      </c>
      <c r="K17" s="6">
        <v>18</v>
      </c>
      <c r="L17" s="6">
        <f t="shared" si="0"/>
        <v>18</v>
      </c>
      <c r="M17" s="3"/>
    </row>
    <row r="18" spans="1:13" x14ac:dyDescent="0.25">
      <c r="A18" s="3" t="s">
        <v>42</v>
      </c>
      <c r="B18" s="4">
        <v>1</v>
      </c>
      <c r="C18" s="3"/>
      <c r="D18" s="3"/>
      <c r="E18" s="4">
        <v>1</v>
      </c>
      <c r="F18" s="4">
        <v>0</v>
      </c>
      <c r="G18" s="4"/>
      <c r="H18" s="4"/>
      <c r="I18" s="4"/>
      <c r="J18" s="4"/>
      <c r="K18" s="6"/>
      <c r="L18" s="6">
        <f t="shared" si="0"/>
        <v>0</v>
      </c>
      <c r="M18" s="3"/>
    </row>
    <row r="19" spans="1:13" x14ac:dyDescent="0.25">
      <c r="A19" s="3" t="s">
        <v>22</v>
      </c>
      <c r="B19" s="4">
        <v>1</v>
      </c>
      <c r="C19" s="3" t="s">
        <v>57</v>
      </c>
      <c r="D19" s="3" t="s">
        <v>58</v>
      </c>
      <c r="E19" s="4"/>
      <c r="F19" s="4">
        <v>1</v>
      </c>
      <c r="G19" s="4" t="s">
        <v>124</v>
      </c>
      <c r="H19" s="4"/>
      <c r="I19" s="13" t="s">
        <v>72</v>
      </c>
      <c r="J19" s="4" t="s">
        <v>76</v>
      </c>
      <c r="K19" s="6">
        <v>13.09</v>
      </c>
      <c r="L19" s="6">
        <f t="shared" si="0"/>
        <v>13.09</v>
      </c>
      <c r="M19" s="3"/>
    </row>
    <row r="20" spans="1:13" x14ac:dyDescent="0.25">
      <c r="A20" s="3" t="s">
        <v>25</v>
      </c>
      <c r="B20" s="4">
        <v>1</v>
      </c>
      <c r="C20" s="3" t="s">
        <v>57</v>
      </c>
      <c r="D20" s="3" t="s">
        <v>58</v>
      </c>
      <c r="E20" s="4"/>
      <c r="F20" s="4">
        <v>1</v>
      </c>
      <c r="G20" s="4" t="s">
        <v>124</v>
      </c>
      <c r="H20" s="4"/>
      <c r="I20" s="13" t="s">
        <v>72</v>
      </c>
      <c r="J20" s="4" t="s">
        <v>76</v>
      </c>
      <c r="K20" s="6">
        <v>13.09</v>
      </c>
      <c r="L20" s="6">
        <f t="shared" si="0"/>
        <v>13.09</v>
      </c>
      <c r="M20" s="3"/>
    </row>
    <row r="21" spans="1:13" x14ac:dyDescent="0.25">
      <c r="A21" s="7" t="s">
        <v>29</v>
      </c>
      <c r="B21" s="8">
        <v>1</v>
      </c>
      <c r="C21" s="7" t="s">
        <v>26</v>
      </c>
      <c r="D21" s="7" t="s">
        <v>48</v>
      </c>
      <c r="E21" s="8"/>
      <c r="F21" s="8">
        <v>1</v>
      </c>
      <c r="G21" s="8" t="s">
        <v>124</v>
      </c>
      <c r="H21" s="8"/>
      <c r="I21" s="11" t="s">
        <v>94</v>
      </c>
      <c r="J21" s="8" t="s">
        <v>96</v>
      </c>
      <c r="K21" s="9">
        <v>15.97</v>
      </c>
      <c r="L21" s="9">
        <f t="shared" si="0"/>
        <v>15.97</v>
      </c>
      <c r="M21" s="7"/>
    </row>
    <row r="22" spans="1:13" x14ac:dyDescent="0.25">
      <c r="A22" s="7" t="s">
        <v>30</v>
      </c>
      <c r="B22" s="8">
        <v>1</v>
      </c>
      <c r="C22" s="7" t="s">
        <v>26</v>
      </c>
      <c r="D22" s="7" t="s">
        <v>92</v>
      </c>
      <c r="E22" s="8"/>
      <c r="F22" s="8">
        <v>1</v>
      </c>
      <c r="G22" s="8" t="s">
        <v>124</v>
      </c>
      <c r="H22" s="8"/>
      <c r="I22" s="14" t="s">
        <v>72</v>
      </c>
      <c r="J22" s="8" t="s">
        <v>93</v>
      </c>
      <c r="K22" s="9">
        <v>22.72</v>
      </c>
      <c r="L22" s="9">
        <f t="shared" si="0"/>
        <v>22.72</v>
      </c>
      <c r="M22" s="7"/>
    </row>
    <row r="23" spans="1:13" x14ac:dyDescent="0.25">
      <c r="A23" s="7" t="s">
        <v>44</v>
      </c>
      <c r="B23" s="8">
        <v>1</v>
      </c>
      <c r="C23" s="7" t="s">
        <v>26</v>
      </c>
      <c r="D23" s="7" t="s">
        <v>52</v>
      </c>
      <c r="E23" s="8"/>
      <c r="F23" s="8">
        <v>1</v>
      </c>
      <c r="G23" s="8" t="s">
        <v>124</v>
      </c>
      <c r="H23" s="8"/>
      <c r="I23" s="14" t="s">
        <v>72</v>
      </c>
      <c r="J23" s="8" t="s">
        <v>77</v>
      </c>
      <c r="K23" s="9">
        <v>17.850000000000001</v>
      </c>
      <c r="L23" s="9">
        <f t="shared" si="0"/>
        <v>17.850000000000001</v>
      </c>
      <c r="M23" s="7"/>
    </row>
    <row r="24" spans="1:13" x14ac:dyDescent="0.25">
      <c r="A24" s="7" t="s">
        <v>45</v>
      </c>
      <c r="B24" s="8">
        <v>1</v>
      </c>
      <c r="C24" s="7" t="s">
        <v>26</v>
      </c>
      <c r="D24" s="7" t="s">
        <v>53</v>
      </c>
      <c r="E24" s="8"/>
      <c r="F24" s="8">
        <v>1</v>
      </c>
      <c r="G24" s="8" t="s">
        <v>124</v>
      </c>
      <c r="H24" s="8"/>
      <c r="I24" s="14" t="s">
        <v>72</v>
      </c>
      <c r="J24" s="8" t="s">
        <v>78</v>
      </c>
      <c r="K24" s="9">
        <v>18.670000000000002</v>
      </c>
      <c r="L24" s="9">
        <f t="shared" si="0"/>
        <v>18.670000000000002</v>
      </c>
      <c r="M24" s="7"/>
    </row>
    <row r="25" spans="1:13" x14ac:dyDescent="0.25">
      <c r="A25" s="7" t="s">
        <v>31</v>
      </c>
      <c r="B25" s="8">
        <v>1</v>
      </c>
      <c r="C25" s="7" t="s">
        <v>26</v>
      </c>
      <c r="D25" s="10" t="s">
        <v>86</v>
      </c>
      <c r="E25" s="8"/>
      <c r="F25" s="8">
        <v>1</v>
      </c>
      <c r="G25" s="8" t="s">
        <v>124</v>
      </c>
      <c r="H25" s="8"/>
      <c r="I25" s="14" t="s">
        <v>72</v>
      </c>
      <c r="J25" s="8" t="s">
        <v>87</v>
      </c>
      <c r="K25" s="9">
        <v>22.24</v>
      </c>
      <c r="L25" s="9">
        <f t="shared" si="0"/>
        <v>22.24</v>
      </c>
      <c r="M25" s="7"/>
    </row>
    <row r="26" spans="1:13" x14ac:dyDescent="0.25">
      <c r="A26" s="7" t="s">
        <v>32</v>
      </c>
      <c r="B26" s="8">
        <v>1</v>
      </c>
      <c r="C26" s="7" t="s">
        <v>26</v>
      </c>
      <c r="D26" s="10" t="s">
        <v>88</v>
      </c>
      <c r="E26" s="8"/>
      <c r="F26" s="8">
        <v>1</v>
      </c>
      <c r="G26" s="8" t="s">
        <v>124</v>
      </c>
      <c r="H26" s="8"/>
      <c r="I26" s="14" t="s">
        <v>72</v>
      </c>
      <c r="J26" s="8" t="s">
        <v>89</v>
      </c>
      <c r="K26" s="9">
        <v>26.12</v>
      </c>
      <c r="L26" s="9">
        <f t="shared" si="0"/>
        <v>26.12</v>
      </c>
      <c r="M26" s="7"/>
    </row>
    <row r="27" spans="1:13" x14ac:dyDescent="0.25">
      <c r="A27" s="7" t="s">
        <v>50</v>
      </c>
      <c r="B27" s="8">
        <v>1</v>
      </c>
      <c r="C27" s="7" t="s">
        <v>26</v>
      </c>
      <c r="D27" s="7" t="s">
        <v>49</v>
      </c>
      <c r="E27" s="8"/>
      <c r="F27" s="8">
        <v>1</v>
      </c>
      <c r="G27" s="8" t="s">
        <v>124</v>
      </c>
      <c r="H27" s="8"/>
      <c r="I27" s="14" t="s">
        <v>72</v>
      </c>
      <c r="J27" s="8" t="s">
        <v>79</v>
      </c>
      <c r="K27" s="9">
        <v>17.64</v>
      </c>
      <c r="L27" s="9">
        <f t="shared" si="0"/>
        <v>17.64</v>
      </c>
      <c r="M27" s="7"/>
    </row>
    <row r="28" spans="1:13" x14ac:dyDescent="0.25">
      <c r="A28" s="7" t="s">
        <v>51</v>
      </c>
      <c r="B28" s="8">
        <v>1</v>
      </c>
      <c r="C28" s="7" t="s">
        <v>26</v>
      </c>
      <c r="D28" s="7" t="s">
        <v>90</v>
      </c>
      <c r="E28" s="8"/>
      <c r="F28" s="8">
        <v>1</v>
      </c>
      <c r="G28" s="8" t="s">
        <v>124</v>
      </c>
      <c r="H28" s="8"/>
      <c r="I28" s="14" t="s">
        <v>72</v>
      </c>
      <c r="J28" s="8" t="s">
        <v>91</v>
      </c>
      <c r="K28" s="9">
        <v>23.74</v>
      </c>
      <c r="L28" s="9">
        <f t="shared" si="0"/>
        <v>23.74</v>
      </c>
      <c r="M28" s="7"/>
    </row>
    <row r="29" spans="1:13" x14ac:dyDescent="0.25">
      <c r="A29" s="3" t="s">
        <v>59</v>
      </c>
      <c r="B29" s="4">
        <v>2</v>
      </c>
      <c r="C29" s="3" t="s">
        <v>26</v>
      </c>
      <c r="D29" s="3" t="s">
        <v>60</v>
      </c>
      <c r="E29" s="4"/>
      <c r="F29" s="4">
        <v>2</v>
      </c>
      <c r="G29" s="4" t="s">
        <v>124</v>
      </c>
      <c r="H29" s="4"/>
      <c r="I29" s="13" t="s">
        <v>72</v>
      </c>
      <c r="J29" s="4" t="s">
        <v>80</v>
      </c>
      <c r="K29" s="6">
        <v>6.3</v>
      </c>
      <c r="L29" s="6">
        <f t="shared" si="0"/>
        <v>12.6</v>
      </c>
      <c r="M29" s="3"/>
    </row>
    <row r="30" spans="1:13" x14ac:dyDescent="0.25">
      <c r="A30" s="3" t="s">
        <v>61</v>
      </c>
      <c r="B30" s="4">
        <v>2</v>
      </c>
      <c r="C30" s="3" t="s">
        <v>26</v>
      </c>
      <c r="D30" s="3" t="s">
        <v>62</v>
      </c>
      <c r="E30" s="4"/>
      <c r="F30" s="4">
        <v>2</v>
      </c>
      <c r="G30" s="4" t="s">
        <v>124</v>
      </c>
      <c r="H30" s="4"/>
      <c r="I30" s="12" t="s">
        <v>94</v>
      </c>
      <c r="J30" s="4" t="s">
        <v>95</v>
      </c>
      <c r="K30" s="6">
        <v>5.98</v>
      </c>
      <c r="L30" s="6">
        <f t="shared" si="0"/>
        <v>11.96</v>
      </c>
      <c r="M30" s="3"/>
    </row>
    <row r="31" spans="1:13" x14ac:dyDescent="0.25">
      <c r="A31" s="3" t="s">
        <v>63</v>
      </c>
      <c r="B31" s="4">
        <v>1</v>
      </c>
      <c r="C31" s="3" t="s">
        <v>26</v>
      </c>
      <c r="D31" s="3" t="s">
        <v>65</v>
      </c>
      <c r="E31" s="4"/>
      <c r="F31" s="4">
        <v>1</v>
      </c>
      <c r="G31" s="4" t="s">
        <v>124</v>
      </c>
      <c r="H31" s="4"/>
      <c r="I31" s="13" t="s">
        <v>72</v>
      </c>
      <c r="J31" s="4" t="s">
        <v>81</v>
      </c>
      <c r="K31" s="6">
        <v>6.84</v>
      </c>
      <c r="L31" s="6">
        <f t="shared" si="0"/>
        <v>6.84</v>
      </c>
      <c r="M31" s="3"/>
    </row>
    <row r="32" spans="1:13" x14ac:dyDescent="0.25">
      <c r="A32" s="3" t="s">
        <v>66</v>
      </c>
      <c r="B32" s="4">
        <v>1</v>
      </c>
      <c r="C32" s="3" t="s">
        <v>26</v>
      </c>
      <c r="D32" s="3" t="s">
        <v>64</v>
      </c>
      <c r="E32" s="4"/>
      <c r="F32" s="4">
        <v>1</v>
      </c>
      <c r="G32" s="4" t="s">
        <v>124</v>
      </c>
      <c r="H32" s="4"/>
      <c r="I32" s="13" t="s">
        <v>72</v>
      </c>
      <c r="J32" s="4" t="s">
        <v>82</v>
      </c>
      <c r="K32" s="6">
        <v>11.52</v>
      </c>
      <c r="L32" s="6">
        <f t="shared" si="0"/>
        <v>11.52</v>
      </c>
      <c r="M32" s="3"/>
    </row>
    <row r="33" spans="1:13" x14ac:dyDescent="0.25">
      <c r="A33" s="3" t="s">
        <v>67</v>
      </c>
      <c r="B33" s="4">
        <v>1</v>
      </c>
      <c r="C33" s="3" t="s">
        <v>27</v>
      </c>
      <c r="D33" s="3" t="s">
        <v>28</v>
      </c>
      <c r="E33" s="4"/>
      <c r="F33" s="4">
        <v>1</v>
      </c>
      <c r="G33" s="4"/>
      <c r="H33" s="4"/>
      <c r="I33" s="4"/>
      <c r="J33" s="4"/>
      <c r="K33" s="6"/>
      <c r="L33" s="6">
        <f t="shared" si="0"/>
        <v>0</v>
      </c>
      <c r="M33" s="3"/>
    </row>
    <row r="34" spans="1:13" x14ac:dyDescent="0.25">
      <c r="A34" s="3" t="s">
        <v>33</v>
      </c>
      <c r="B34" s="4">
        <v>1</v>
      </c>
      <c r="C34" s="3" t="s">
        <v>68</v>
      </c>
      <c r="D34" s="3" t="s">
        <v>54</v>
      </c>
      <c r="E34" s="4"/>
      <c r="F34" s="4">
        <v>2</v>
      </c>
      <c r="G34" s="4" t="s">
        <v>124</v>
      </c>
      <c r="H34" s="4"/>
      <c r="I34" s="13" t="s">
        <v>72</v>
      </c>
      <c r="J34" s="4" t="s">
        <v>83</v>
      </c>
      <c r="K34" s="6">
        <v>63.33</v>
      </c>
      <c r="L34" s="6">
        <f t="shared" si="0"/>
        <v>126.66</v>
      </c>
      <c r="M34" s="4" t="s">
        <v>75</v>
      </c>
    </row>
    <row r="35" spans="1:13" x14ac:dyDescent="0.25">
      <c r="A35" s="3" t="s">
        <v>46</v>
      </c>
      <c r="B35" s="4">
        <v>1</v>
      </c>
      <c r="C35" s="3" t="s">
        <v>68</v>
      </c>
      <c r="D35" s="3" t="s">
        <v>55</v>
      </c>
      <c r="E35" s="4"/>
      <c r="F35" s="4">
        <v>2</v>
      </c>
      <c r="G35" s="4"/>
      <c r="H35" s="4"/>
      <c r="I35" s="13" t="s">
        <v>72</v>
      </c>
      <c r="J35" s="4" t="s">
        <v>84</v>
      </c>
      <c r="K35" s="6">
        <v>49.53</v>
      </c>
      <c r="L35" s="6">
        <f t="shared" si="0"/>
        <v>99.06</v>
      </c>
      <c r="M35" s="4" t="s">
        <v>125</v>
      </c>
    </row>
    <row r="36" spans="1:13" x14ac:dyDescent="0.25">
      <c r="A36" s="3" t="s">
        <v>47</v>
      </c>
      <c r="B36" s="4">
        <v>1</v>
      </c>
      <c r="C36" s="3" t="s">
        <v>68</v>
      </c>
      <c r="D36" s="3" t="s">
        <v>56</v>
      </c>
      <c r="E36" s="4"/>
      <c r="F36" s="4">
        <v>2</v>
      </c>
      <c r="G36" s="4" t="s">
        <v>124</v>
      </c>
      <c r="H36" s="4"/>
      <c r="I36" s="13" t="s">
        <v>72</v>
      </c>
      <c r="J36" s="4" t="s">
        <v>85</v>
      </c>
      <c r="K36" s="6">
        <v>30.2</v>
      </c>
      <c r="L36" s="6">
        <f t="shared" si="0"/>
        <v>60.4</v>
      </c>
      <c r="M36" s="4" t="s">
        <v>75</v>
      </c>
    </row>
    <row r="37" spans="1:13" x14ac:dyDescent="0.25">
      <c r="A37" s="3" t="s">
        <v>102</v>
      </c>
      <c r="B37" s="4">
        <v>1</v>
      </c>
      <c r="C37" s="3" t="s">
        <v>103</v>
      </c>
      <c r="D37" s="3" t="s">
        <v>104</v>
      </c>
      <c r="E37" s="4"/>
      <c r="F37" s="4">
        <v>1</v>
      </c>
      <c r="G37" s="4" t="s">
        <v>124</v>
      </c>
      <c r="H37" s="4"/>
      <c r="I37" s="13" t="s">
        <v>72</v>
      </c>
      <c r="J37" s="4" t="s">
        <v>105</v>
      </c>
      <c r="K37" s="6">
        <v>12.36</v>
      </c>
      <c r="L37" s="6">
        <f t="shared" si="0"/>
        <v>12.36</v>
      </c>
      <c r="M37" s="3"/>
    </row>
    <row r="38" spans="1:13" x14ac:dyDescent="0.25">
      <c r="A38" s="3" t="s">
        <v>110</v>
      </c>
      <c r="B38" s="4">
        <v>1</v>
      </c>
      <c r="C38" s="3" t="s">
        <v>111</v>
      </c>
      <c r="D38" s="3" t="s">
        <v>112</v>
      </c>
      <c r="E38" s="4"/>
      <c r="F38" s="4">
        <v>1</v>
      </c>
      <c r="G38" s="4" t="s">
        <v>124</v>
      </c>
      <c r="H38" s="4"/>
      <c r="I38" s="13" t="s">
        <v>72</v>
      </c>
      <c r="J38" s="4" t="s">
        <v>119</v>
      </c>
      <c r="K38" s="6">
        <v>65.88</v>
      </c>
      <c r="L38" s="6">
        <f t="shared" si="0"/>
        <v>65.88</v>
      </c>
      <c r="M38" s="3"/>
    </row>
    <row r="39" spans="1:13" x14ac:dyDescent="0.25">
      <c r="A39" s="3" t="s">
        <v>113</v>
      </c>
      <c r="B39" s="4">
        <v>1</v>
      </c>
      <c r="C39" s="3" t="s">
        <v>111</v>
      </c>
      <c r="D39" s="3" t="s">
        <v>114</v>
      </c>
      <c r="E39" s="4"/>
      <c r="F39" s="4">
        <v>1</v>
      </c>
      <c r="G39" s="4" t="s">
        <v>124</v>
      </c>
      <c r="H39" s="4"/>
      <c r="I39" s="12" t="s">
        <v>94</v>
      </c>
      <c r="J39" s="4" t="s">
        <v>121</v>
      </c>
      <c r="K39" s="6">
        <v>2.54</v>
      </c>
      <c r="L39" s="6">
        <f t="shared" si="0"/>
        <v>2.54</v>
      </c>
      <c r="M39" s="3"/>
    </row>
    <row r="40" spans="1:13" x14ac:dyDescent="0.25">
      <c r="A40" s="3" t="s">
        <v>115</v>
      </c>
      <c r="B40" s="4">
        <v>1</v>
      </c>
      <c r="C40" s="3" t="s">
        <v>111</v>
      </c>
      <c r="D40" s="3" t="s">
        <v>116</v>
      </c>
      <c r="E40" s="4"/>
      <c r="F40" s="4">
        <v>1</v>
      </c>
      <c r="G40" s="4" t="s">
        <v>124</v>
      </c>
      <c r="H40" s="4"/>
      <c r="I40" s="13" t="s">
        <v>72</v>
      </c>
      <c r="J40" s="4" t="s">
        <v>120</v>
      </c>
      <c r="K40" s="6">
        <v>66.89</v>
      </c>
      <c r="L40" s="6">
        <f t="shared" si="0"/>
        <v>66.89</v>
      </c>
      <c r="M40" s="3"/>
    </row>
    <row r="41" spans="1:13" x14ac:dyDescent="0.25">
      <c r="A41" s="3" t="s">
        <v>117</v>
      </c>
      <c r="B41" s="4">
        <v>1</v>
      </c>
      <c r="C41" s="3" t="s">
        <v>111</v>
      </c>
      <c r="D41" s="3" t="s">
        <v>118</v>
      </c>
      <c r="E41" s="4"/>
      <c r="F41" s="4">
        <v>1</v>
      </c>
      <c r="G41" s="4" t="s">
        <v>124</v>
      </c>
      <c r="H41" s="4"/>
      <c r="I41" s="12" t="s">
        <v>94</v>
      </c>
      <c r="J41" s="4" t="s">
        <v>122</v>
      </c>
      <c r="K41" s="6">
        <v>4.82</v>
      </c>
      <c r="L41" s="6">
        <f t="shared" si="0"/>
        <v>4.82</v>
      </c>
      <c r="M41" s="3"/>
    </row>
    <row r="42" spans="1:13" x14ac:dyDescent="0.25">
      <c r="A42" s="3"/>
      <c r="B42" s="4"/>
      <c r="C42" s="3"/>
      <c r="D42" s="3"/>
      <c r="E42" s="4"/>
      <c r="F42" s="4"/>
      <c r="G42" s="4"/>
      <c r="H42" s="4"/>
      <c r="I42" s="4"/>
      <c r="J42" s="4"/>
      <c r="K42" s="6"/>
      <c r="L42" s="6">
        <f t="shared" si="0"/>
        <v>0</v>
      </c>
      <c r="M42" s="3"/>
    </row>
    <row r="43" spans="1:13" x14ac:dyDescent="0.25">
      <c r="A43" s="3"/>
      <c r="B43" s="4"/>
      <c r="C43" s="3"/>
      <c r="D43" s="3"/>
      <c r="E43" s="4"/>
      <c r="F43" s="4"/>
      <c r="G43" s="4"/>
      <c r="H43" s="4"/>
      <c r="I43" s="4"/>
      <c r="J43" s="4"/>
      <c r="K43" s="6"/>
      <c r="L43" s="6">
        <f t="shared" si="0"/>
        <v>0</v>
      </c>
      <c r="M43" s="3"/>
    </row>
    <row r="44" spans="1:13" x14ac:dyDescent="0.25">
      <c r="A44" s="3"/>
      <c r="B44" s="4"/>
      <c r="C44" s="3"/>
      <c r="D44" s="3"/>
      <c r="E44" s="4"/>
      <c r="F44" s="4"/>
      <c r="G44" s="4"/>
      <c r="H44" s="4"/>
      <c r="I44" s="4"/>
      <c r="J44" s="4"/>
      <c r="K44" s="6"/>
      <c r="L44" s="6">
        <f t="shared" si="0"/>
        <v>0</v>
      </c>
      <c r="M44" s="3"/>
    </row>
    <row r="45" spans="1:13" x14ac:dyDescent="0.25">
      <c r="A45" s="3"/>
      <c r="B45" s="4"/>
      <c r="C45" s="3"/>
      <c r="D45" s="3"/>
      <c r="E45" s="4"/>
      <c r="F45" s="4"/>
      <c r="G45" s="4"/>
      <c r="H45" s="4"/>
      <c r="I45" s="4"/>
      <c r="J45" s="4"/>
      <c r="K45" s="6"/>
      <c r="L45" s="6">
        <f t="shared" si="0"/>
        <v>0</v>
      </c>
      <c r="M45" s="3"/>
    </row>
    <row r="46" spans="1:13" x14ac:dyDescent="0.25">
      <c r="L46" s="15"/>
    </row>
    <row r="47" spans="1:13" x14ac:dyDescent="0.25">
      <c r="L47" s="15"/>
    </row>
    <row r="48" spans="1:13" x14ac:dyDescent="0.25">
      <c r="K48" s="4" t="s">
        <v>109</v>
      </c>
      <c r="L48" s="6">
        <f>SUM(L3:L45)</f>
        <v>1263.9700000000003</v>
      </c>
    </row>
    <row r="49" spans="11:12" x14ac:dyDescent="0.25">
      <c r="K49" s="4" t="s">
        <v>106</v>
      </c>
      <c r="L49" s="6">
        <f>L48*0.09</f>
        <v>113.75730000000001</v>
      </c>
    </row>
    <row r="50" spans="11:12" x14ac:dyDescent="0.25">
      <c r="K50" s="4" t="s">
        <v>107</v>
      </c>
      <c r="L50" s="6">
        <v>150</v>
      </c>
    </row>
    <row r="51" spans="11:12" x14ac:dyDescent="0.25">
      <c r="K51" s="4" t="s">
        <v>108</v>
      </c>
      <c r="L51" s="16">
        <f>SUM(L48:L50)</f>
        <v>1527.7273000000002</v>
      </c>
    </row>
    <row r="52" spans="11:12" x14ac:dyDescent="0.25">
      <c r="L52" s="15"/>
    </row>
    <row r="53" spans="11:12" x14ac:dyDescent="0.25">
      <c r="L53" s="15"/>
    </row>
    <row r="54" spans="11:12" x14ac:dyDescent="0.25">
      <c r="L54" s="15"/>
    </row>
    <row r="55" spans="11:12" x14ac:dyDescent="0.25">
      <c r="L55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2021-11-16T13:04:22Z</cp:lastPrinted>
  <dcterms:created xsi:type="dcterms:W3CDTF">2021-11-16T12:29:13Z</dcterms:created>
  <dcterms:modified xsi:type="dcterms:W3CDTF">2025-09-23T21:11:24Z</dcterms:modified>
</cp:coreProperties>
</file>