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Volumes/ProjectLibrary/901704_Benthic_Observation_System/Electrical/TetherNWinch/LaunchScenarios/"/>
    </mc:Choice>
  </mc:AlternateContent>
  <bookViews>
    <workbookView xWindow="10860" yWindow="3880" windowWidth="25600" windowHeight="16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G4" i="1"/>
  <c r="G8" i="1"/>
  <c r="G5" i="1"/>
  <c r="G6" i="1"/>
  <c r="G7" i="1"/>
  <c r="G9" i="1"/>
  <c r="G10" i="1"/>
  <c r="G11" i="1"/>
  <c r="G12" i="1"/>
  <c r="G13" i="1"/>
  <c r="G14" i="1"/>
  <c r="G15" i="1"/>
  <c r="G16" i="1"/>
</calcChain>
</file>

<file path=xl/sharedStrings.xml><?xml version="1.0" encoding="utf-8"?>
<sst xmlns="http://schemas.openxmlformats.org/spreadsheetml/2006/main" count="46" uniqueCount="43">
  <si>
    <t>Operational Budget</t>
  </si>
  <si>
    <t>Component</t>
  </si>
  <si>
    <t>Part Ref</t>
  </si>
  <si>
    <t>Part Link</t>
  </si>
  <si>
    <t xml:space="preserve">Unit Cost </t>
  </si>
  <si>
    <t>Quantity</t>
  </si>
  <si>
    <t>Total Cost</t>
  </si>
  <si>
    <t>Floats</t>
  </si>
  <si>
    <t>Long Line Clips</t>
  </si>
  <si>
    <t>Clump Weight</t>
  </si>
  <si>
    <t>Yale Grip</t>
  </si>
  <si>
    <t>Spectra Line</t>
  </si>
  <si>
    <t>Buckets</t>
  </si>
  <si>
    <t>Tether Block</t>
  </si>
  <si>
    <t>Shackles</t>
  </si>
  <si>
    <t>Weak Link</t>
  </si>
  <si>
    <t>Port Supply</t>
  </si>
  <si>
    <t>Part Number</t>
  </si>
  <si>
    <t>HTS 75 3/16" Red, 6,050lb. Breaking Strength</t>
  </si>
  <si>
    <t>944504T</t>
  </si>
  <si>
    <t>Velcro Cable Ties</t>
  </si>
  <si>
    <t>McMaster</t>
  </si>
  <si>
    <t>6605K23</t>
  </si>
  <si>
    <t>Saftey Gloves</t>
  </si>
  <si>
    <t>Grainger</t>
  </si>
  <si>
    <t>GK0011B/10</t>
  </si>
  <si>
    <t>Salisbury Class 00 Saftey Gloves</t>
  </si>
  <si>
    <t>YaleGrips</t>
  </si>
  <si>
    <t>Total:</t>
  </si>
  <si>
    <t>DCD Breakaway Series 00560 or 00530</t>
  </si>
  <si>
    <t>00530-020 (4000lbs) w/ 00555-040 or 00560-010 w/ 00565-600</t>
  </si>
  <si>
    <t>DCD Design</t>
  </si>
  <si>
    <t>Tether</t>
  </si>
  <si>
    <t>FM030115-2</t>
  </si>
  <si>
    <t>Shallow RG6 19 AWG 0.304" ø</t>
  </si>
  <si>
    <t>Falmat</t>
  </si>
  <si>
    <t>Velcro ties, orange pack of 10</t>
  </si>
  <si>
    <t>TBD</t>
  </si>
  <si>
    <t>Borrow</t>
  </si>
  <si>
    <t>YALE GRIP: 7/16" x 04.5' w/ 6"Eye Color RED Cable Diameter of Cable- (3/16"-1/2") WLL - 1,200 Breaking Strength-6,000 lbs</t>
  </si>
  <si>
    <t xml:space="preserve">9" Cable Float, Hinge and Latch, 750m </t>
  </si>
  <si>
    <t>DeepWater</t>
  </si>
  <si>
    <t xml:space="preserve">CF-09-HL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</si>
</sst>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2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2" applyAlignment="1">
      <alignment vertical="top"/>
    </xf>
    <xf numFmtId="44" fontId="0" fillId="0" borderId="0" xfId="1" applyFont="1"/>
    <xf numFmtId="44" fontId="0" fillId="0" borderId="0" xfId="1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44" fontId="0" fillId="0" borderId="0" xfId="0" applyNumberFormat="1" applyFont="1"/>
  </cellXfs>
  <cellStyles count="3">
    <cellStyle name="Currency" xfId="1" builtinId="4"/>
    <cellStyle name="Hyperlink" xfId="2" builtinId="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G16" totalsRowCount="1">
  <autoFilter ref="A3:G15"/>
  <tableColumns count="7">
    <tableColumn id="1" name="Component"/>
    <tableColumn id="2" name="Part Ref"/>
    <tableColumn id="3" name="Part Number"/>
    <tableColumn id="4" name="Part Link"/>
    <tableColumn id="5" name="Unit Cost " totalsRowDxfId="2" dataCellStyle="Currency"/>
    <tableColumn id="6" name="Quantity" totalsRowLabel="Total:" totalsRowDxfId="1"/>
    <tableColumn id="7" name="Total Cost" totalsRowFunction="custom" totalsRowDxfId="0" dataCellStyle="Currency">
      <calculatedColumnFormula>Table1[[#This Row],[Quantity]]*Table1[[#This Row],[Unit Cost ]]</calculatedColumnFormula>
      <totalsRowFormula>SUM(Table1[Total Cost])</totalsRow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rainger.com/product/SALISBURY-Class-00-Electrical-Glove-WP138260/_/N-mld?searchBar=true&amp;searchRedirect=high+voltage+glove&amp;breadcrumbCatId=5580&amp;s_pp=false&amp;picUrl=//static.grainger.com/rp/s/is/image/Grainger/3RMW5_AS01?$smthumb$" TargetMode="External"/><Relationship Id="rId4" Type="http://schemas.openxmlformats.org/officeDocument/2006/relationships/hyperlink" Target="http://www.yalecordage.com/oceanographics/grips/yalegrip.html" TargetMode="External"/><Relationship Id="rId5" Type="http://schemas.openxmlformats.org/officeDocument/2006/relationships/hyperlink" Target="https://www.dcddesign.com/catalog-pages/00530-00550-00560-breakaway-swivels-connectors-pins.pdf" TargetMode="External"/><Relationship Id="rId6" Type="http://schemas.openxmlformats.org/officeDocument/2006/relationships/hyperlink" Target="http://falmat.com/wp-content/uploads/2017/04/Xtreme-Marine-HD-Coax.pdf" TargetMode="External"/><Relationship Id="rId7" Type="http://schemas.openxmlformats.org/officeDocument/2006/relationships/table" Target="../tables/table1.xml"/><Relationship Id="rId1" Type="http://schemas.openxmlformats.org/officeDocument/2006/relationships/hyperlink" Target="https://www.westmarinepro.com/buy/new-england-ropes--hts-75-dyneema-single-braid-line--P012357679?recordNum=10" TargetMode="External"/><Relationship Id="rId2" Type="http://schemas.openxmlformats.org/officeDocument/2006/relationships/hyperlink" Target="https://www.mcma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4" sqref="G3:G4"/>
    </sheetView>
  </sheetViews>
  <sheetFormatPr baseColWidth="10" defaultRowHeight="16" x14ac:dyDescent="0.2"/>
  <cols>
    <col min="1" max="1" width="29.83203125" customWidth="1"/>
    <col min="2" max="2" width="43" customWidth="1"/>
    <col min="3" max="3" width="29.6640625" customWidth="1"/>
    <col min="5" max="5" width="11.5" customWidth="1"/>
    <col min="7" max="7" width="11.83203125" customWidth="1"/>
  </cols>
  <sheetData>
    <row r="1" spans="1:7" x14ac:dyDescent="0.2">
      <c r="A1" t="s">
        <v>0</v>
      </c>
    </row>
    <row r="3" spans="1:7" x14ac:dyDescent="0.2">
      <c r="A3" t="s">
        <v>1</v>
      </c>
      <c r="B3" t="s">
        <v>2</v>
      </c>
      <c r="C3" t="s">
        <v>17</v>
      </c>
      <c r="D3" t="s">
        <v>3</v>
      </c>
      <c r="E3" t="s">
        <v>4</v>
      </c>
      <c r="F3" t="s">
        <v>5</v>
      </c>
      <c r="G3" t="s">
        <v>6</v>
      </c>
    </row>
    <row r="4" spans="1:7" x14ac:dyDescent="0.2">
      <c r="A4" t="s">
        <v>32</v>
      </c>
      <c r="B4" t="s">
        <v>34</v>
      </c>
      <c r="C4" t="s">
        <v>33</v>
      </c>
      <c r="D4" s="1" t="s">
        <v>35</v>
      </c>
      <c r="E4" s="6">
        <v>2.5</v>
      </c>
      <c r="F4">
        <v>500</v>
      </c>
      <c r="G4" s="6">
        <f>Table1[[#This Row],[Quantity]]*Table1[[#This Row],[Unit Cost ]]</f>
        <v>1250</v>
      </c>
    </row>
    <row r="5" spans="1:7" x14ac:dyDescent="0.2">
      <c r="A5" t="s">
        <v>7</v>
      </c>
      <c r="B5" t="s">
        <v>40</v>
      </c>
      <c r="C5" s="4" t="s">
        <v>42</v>
      </c>
      <c r="D5" t="s">
        <v>41</v>
      </c>
      <c r="E5" s="6">
        <v>425</v>
      </c>
      <c r="F5">
        <v>3</v>
      </c>
      <c r="G5" s="6">
        <f>Table1[[#This Row],[Quantity]]*Table1[[#This Row],[Unit Cost ]]</f>
        <v>1275</v>
      </c>
    </row>
    <row r="6" spans="1:7" x14ac:dyDescent="0.2">
      <c r="A6" t="s">
        <v>8</v>
      </c>
      <c r="B6" t="s">
        <v>37</v>
      </c>
      <c r="C6" s="4"/>
      <c r="E6" s="6">
        <v>0</v>
      </c>
      <c r="F6">
        <v>0</v>
      </c>
      <c r="G6" s="6">
        <f>Table1[[#This Row],[Quantity]]*Table1[[#This Row],[Unit Cost ]]</f>
        <v>0</v>
      </c>
    </row>
    <row r="7" spans="1:7" x14ac:dyDescent="0.2">
      <c r="A7" t="s">
        <v>9</v>
      </c>
      <c r="B7" t="s">
        <v>38</v>
      </c>
      <c r="C7" s="4"/>
      <c r="E7" s="6">
        <v>0</v>
      </c>
      <c r="F7">
        <v>0</v>
      </c>
      <c r="G7" s="6">
        <f>Table1[[#This Row],[Quantity]]*Table1[[#This Row],[Unit Cost ]]</f>
        <v>0</v>
      </c>
    </row>
    <row r="8" spans="1:7" ht="48" x14ac:dyDescent="0.2">
      <c r="A8" s="3" t="s">
        <v>10</v>
      </c>
      <c r="B8" s="2" t="s">
        <v>39</v>
      </c>
      <c r="C8" s="4" t="s">
        <v>19</v>
      </c>
      <c r="D8" s="5" t="s">
        <v>27</v>
      </c>
      <c r="E8" s="7">
        <v>112</v>
      </c>
      <c r="F8" s="3">
        <v>2</v>
      </c>
      <c r="G8" s="7">
        <f>Table1[[#This Row],[Quantity]]*Table1[[#This Row],[Unit Cost ]]</f>
        <v>224</v>
      </c>
    </row>
    <row r="9" spans="1:7" x14ac:dyDescent="0.2">
      <c r="A9" s="3" t="s">
        <v>11</v>
      </c>
      <c r="B9" t="s">
        <v>18</v>
      </c>
      <c r="C9" s="9">
        <v>12357505</v>
      </c>
      <c r="D9" s="5" t="s">
        <v>16</v>
      </c>
      <c r="E9" s="7">
        <v>0.57999999999999996</v>
      </c>
      <c r="F9" s="3">
        <v>820</v>
      </c>
      <c r="G9" s="7">
        <f>Table1[[#This Row],[Quantity]]*Table1[[#This Row],[Unit Cost ]]</f>
        <v>475.59999999999997</v>
      </c>
    </row>
    <row r="10" spans="1:7" x14ac:dyDescent="0.2">
      <c r="A10" s="3" t="s">
        <v>12</v>
      </c>
      <c r="B10" t="s">
        <v>37</v>
      </c>
      <c r="C10" s="4"/>
      <c r="D10" s="3"/>
      <c r="E10" s="7">
        <v>0</v>
      </c>
      <c r="F10" s="3"/>
      <c r="G10" s="7">
        <f>Table1[[#This Row],[Quantity]]*Table1[[#This Row],[Unit Cost ]]</f>
        <v>0</v>
      </c>
    </row>
    <row r="11" spans="1:7" x14ac:dyDescent="0.2">
      <c r="A11" s="3" t="s">
        <v>20</v>
      </c>
      <c r="B11" t="s">
        <v>36</v>
      </c>
      <c r="C11" s="4" t="s">
        <v>22</v>
      </c>
      <c r="D11" s="5" t="s">
        <v>21</v>
      </c>
      <c r="E11" s="7">
        <v>6.15</v>
      </c>
      <c r="F11" s="3">
        <v>10</v>
      </c>
      <c r="G11" s="7">
        <f>Table1[[#This Row],[Quantity]]*Table1[[#This Row],[Unit Cost ]]</f>
        <v>61.5</v>
      </c>
    </row>
    <row r="12" spans="1:7" x14ac:dyDescent="0.2">
      <c r="A12" s="3" t="s">
        <v>13</v>
      </c>
      <c r="B12" t="s">
        <v>37</v>
      </c>
      <c r="C12" s="4"/>
      <c r="D12" s="3"/>
      <c r="E12" s="7">
        <v>0</v>
      </c>
      <c r="F12" s="3">
        <v>0</v>
      </c>
      <c r="G12" s="7">
        <f>Table1[[#This Row],[Quantity]]*Table1[[#This Row],[Unit Cost ]]</f>
        <v>0</v>
      </c>
    </row>
    <row r="13" spans="1:7" x14ac:dyDescent="0.2">
      <c r="A13" s="3" t="s">
        <v>14</v>
      </c>
      <c r="B13" t="s">
        <v>37</v>
      </c>
      <c r="C13" s="3"/>
      <c r="D13" s="3"/>
      <c r="E13" s="7">
        <v>0</v>
      </c>
      <c r="F13" s="3">
        <v>0</v>
      </c>
      <c r="G13" s="7">
        <f>Table1[[#This Row],[Quantity]]*Table1[[#This Row],[Unit Cost ]]</f>
        <v>0</v>
      </c>
    </row>
    <row r="14" spans="1:7" ht="32" x14ac:dyDescent="0.2">
      <c r="A14" s="3" t="s">
        <v>15</v>
      </c>
      <c r="B14" s="3" t="s">
        <v>29</v>
      </c>
      <c r="C14" s="4" t="s">
        <v>30</v>
      </c>
      <c r="D14" s="5" t="s">
        <v>31</v>
      </c>
      <c r="E14" s="7">
        <f>185+51.92+51.92</f>
        <v>288.84000000000003</v>
      </c>
      <c r="F14" s="3">
        <v>1</v>
      </c>
      <c r="G14" s="7">
        <f>Table1[[#This Row],[Quantity]]*Table1[[#This Row],[Unit Cost ]]</f>
        <v>288.84000000000003</v>
      </c>
    </row>
    <row r="15" spans="1:7" x14ac:dyDescent="0.2">
      <c r="A15" s="3" t="s">
        <v>23</v>
      </c>
      <c r="B15" t="s">
        <v>26</v>
      </c>
      <c r="C15" s="3" t="s">
        <v>25</v>
      </c>
      <c r="D15" s="5" t="s">
        <v>24</v>
      </c>
      <c r="E15" s="7">
        <v>151</v>
      </c>
      <c r="F15" s="3">
        <v>2</v>
      </c>
      <c r="G15" s="7">
        <f>Table1[[#This Row],[Quantity]]*Table1[[#This Row],[Unit Cost ]]</f>
        <v>302</v>
      </c>
    </row>
    <row r="16" spans="1:7" x14ac:dyDescent="0.2">
      <c r="E16" s="10"/>
      <c r="F16" s="8" t="s">
        <v>28</v>
      </c>
      <c r="G16" s="10">
        <f>SUM(Table1[Total Cost])</f>
        <v>3876.94</v>
      </c>
    </row>
  </sheetData>
  <hyperlinks>
    <hyperlink ref="D9" r:id="rId1"/>
    <hyperlink ref="D11" r:id="rId2" location="6605K23"/>
    <hyperlink ref="D15" r:id="rId3" location="nav=%2F"/>
    <hyperlink ref="D8" r:id="rId4"/>
    <hyperlink ref="D14" r:id="rId5"/>
    <hyperlink ref="D4" r:id="rId6"/>
  </hyperlinks>
  <pageMargins left="0.7" right="0.7" top="0.75" bottom="0.75" header="0.3" footer="0.3"/>
  <pageSetup orientation="portrait" horizontalDpi="0" verticalDpi="0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2017-05-30T18:46:34Z</dcterms:created>
  <dcterms:modified xsi:type="dcterms:W3CDTF">2017-06-02T16:38:20Z</dcterms:modified>
</cp:coreProperties>
</file>