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25" windowWidth="19545" windowHeight="11760" activeTab="1"/>
  </bookViews>
  <sheets>
    <sheet name="M12" sheetId="1" r:id="rId1"/>
    <sheet name="C-CS" sheetId="4" r:id="rId2"/>
    <sheet name="Sheet2" sheetId="2" r:id="rId3"/>
  </sheets>
  <calcPr calcId="145621"/>
</workbook>
</file>

<file path=xl/calcChain.xml><?xml version="1.0" encoding="utf-8"?>
<calcChain xmlns="http://schemas.openxmlformats.org/spreadsheetml/2006/main">
  <c r="J20" i="4" l="1"/>
  <c r="N20" i="4" s="1"/>
  <c r="G20" i="4"/>
  <c r="F20" i="4"/>
  <c r="I20" i="4" s="1"/>
  <c r="M20" i="4" s="1"/>
  <c r="E20" i="4"/>
  <c r="H20" i="4" s="1"/>
  <c r="L20" i="4" s="1"/>
  <c r="P20" i="4" s="1"/>
  <c r="I19" i="4"/>
  <c r="M19" i="4" s="1"/>
  <c r="H19" i="4"/>
  <c r="L19" i="4" s="1"/>
  <c r="P19" i="4" s="1"/>
  <c r="G19" i="4"/>
  <c r="J19" i="4" s="1"/>
  <c r="N19" i="4" s="1"/>
  <c r="F19" i="4"/>
  <c r="E19" i="4"/>
  <c r="J18" i="4"/>
  <c r="N18" i="4" s="1"/>
  <c r="G18" i="4"/>
  <c r="F18" i="4"/>
  <c r="I18" i="4" s="1"/>
  <c r="M18" i="4" s="1"/>
  <c r="E18" i="4"/>
  <c r="H18" i="4" s="1"/>
  <c r="L18" i="4" s="1"/>
  <c r="P18" i="4" s="1"/>
  <c r="M17" i="4"/>
  <c r="I17" i="4"/>
  <c r="H17" i="4"/>
  <c r="L17" i="4" s="1"/>
  <c r="P17" i="4" s="1"/>
  <c r="G17" i="4"/>
  <c r="J17" i="4" s="1"/>
  <c r="N17" i="4" s="1"/>
  <c r="F17" i="4"/>
  <c r="E17" i="4"/>
  <c r="J16" i="4"/>
  <c r="N16" i="4" s="1"/>
  <c r="G16" i="4"/>
  <c r="F16" i="4"/>
  <c r="I16" i="4" s="1"/>
  <c r="M16" i="4" s="1"/>
  <c r="E16" i="4"/>
  <c r="H16" i="4" s="1"/>
  <c r="L16" i="4" s="1"/>
  <c r="P16" i="4" s="1"/>
  <c r="M15" i="4"/>
  <c r="I15" i="4"/>
  <c r="H15" i="4"/>
  <c r="L15" i="4" s="1"/>
  <c r="P15" i="4" s="1"/>
  <c r="G15" i="4"/>
  <c r="J15" i="4" s="1"/>
  <c r="N15" i="4" s="1"/>
  <c r="F15" i="4"/>
  <c r="E15" i="4"/>
  <c r="J14" i="4"/>
  <c r="N14" i="4" s="1"/>
  <c r="G14" i="4"/>
  <c r="F14" i="4"/>
  <c r="I14" i="4" s="1"/>
  <c r="M14" i="4" s="1"/>
  <c r="E14" i="4"/>
  <c r="H14" i="4" s="1"/>
  <c r="L14" i="4" s="1"/>
  <c r="P14" i="4" s="1"/>
  <c r="M13" i="4"/>
  <c r="I13" i="4"/>
  <c r="H13" i="4"/>
  <c r="L13" i="4" s="1"/>
  <c r="P13" i="4" s="1"/>
  <c r="G13" i="4"/>
  <c r="J13" i="4" s="1"/>
  <c r="N13" i="4" s="1"/>
  <c r="F13" i="4"/>
  <c r="E13" i="4"/>
  <c r="J12" i="4"/>
  <c r="N12" i="4" s="1"/>
  <c r="G12" i="4"/>
  <c r="F12" i="4"/>
  <c r="I12" i="4" s="1"/>
  <c r="M12" i="4" s="1"/>
  <c r="E12" i="4"/>
  <c r="H12" i="4" s="1"/>
  <c r="L12" i="4" s="1"/>
  <c r="P12" i="4" s="1"/>
  <c r="M11" i="4"/>
  <c r="I11" i="4"/>
  <c r="H11" i="4"/>
  <c r="L11" i="4" s="1"/>
  <c r="P11" i="4" s="1"/>
  <c r="G11" i="4"/>
  <c r="J11" i="4" s="1"/>
  <c r="N11" i="4" s="1"/>
  <c r="F11" i="4"/>
  <c r="E11" i="4"/>
  <c r="J10" i="4"/>
  <c r="N10" i="4" s="1"/>
  <c r="G10" i="4"/>
  <c r="F10" i="4"/>
  <c r="I10" i="4" s="1"/>
  <c r="M10" i="4" s="1"/>
  <c r="E10" i="4"/>
  <c r="H10" i="4" s="1"/>
  <c r="L10" i="4" s="1"/>
  <c r="P10" i="4" s="1"/>
  <c r="M9" i="4"/>
  <c r="I9" i="4"/>
  <c r="H9" i="4"/>
  <c r="L9" i="4" s="1"/>
  <c r="P9" i="4" s="1"/>
  <c r="G9" i="4"/>
  <c r="J9" i="4" s="1"/>
  <c r="N9" i="4" s="1"/>
  <c r="F9" i="4"/>
  <c r="E9" i="4"/>
  <c r="J8" i="4"/>
  <c r="N8" i="4" s="1"/>
  <c r="G8" i="4"/>
  <c r="F8" i="4"/>
  <c r="I8" i="4" s="1"/>
  <c r="M8" i="4" s="1"/>
  <c r="E8" i="4"/>
  <c r="H8" i="4" s="1"/>
  <c r="L8" i="4" s="1"/>
  <c r="P8" i="4" s="1"/>
  <c r="M7" i="4"/>
  <c r="I7" i="4"/>
  <c r="H7" i="4"/>
  <c r="L7" i="4" s="1"/>
  <c r="P7" i="4" s="1"/>
  <c r="G7" i="4"/>
  <c r="J7" i="4" s="1"/>
  <c r="N7" i="4" s="1"/>
  <c r="F7" i="4"/>
  <c r="E7" i="4"/>
  <c r="P20" i="1" l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N20" i="1"/>
  <c r="M20" i="1"/>
  <c r="L20" i="1"/>
  <c r="N19" i="1"/>
  <c r="M19" i="1"/>
  <c r="L19" i="1"/>
  <c r="N18" i="1"/>
  <c r="M18" i="1"/>
  <c r="L18" i="1"/>
  <c r="N17" i="1"/>
  <c r="M17" i="1"/>
  <c r="L17" i="1"/>
  <c r="N16" i="1"/>
  <c r="M16" i="1"/>
  <c r="L16" i="1"/>
  <c r="N15" i="1"/>
  <c r="M15" i="1"/>
  <c r="L15" i="1"/>
  <c r="N14" i="1"/>
  <c r="M14" i="1"/>
  <c r="L14" i="1"/>
  <c r="N13" i="1"/>
  <c r="M13" i="1"/>
  <c r="L13" i="1"/>
  <c r="N12" i="1"/>
  <c r="M12" i="1"/>
  <c r="L12" i="1"/>
  <c r="N11" i="1"/>
  <c r="M11" i="1"/>
  <c r="L11" i="1"/>
  <c r="N10" i="1"/>
  <c r="M10" i="1"/>
  <c r="L10" i="1"/>
  <c r="N9" i="1"/>
  <c r="M9" i="1"/>
  <c r="L9" i="1"/>
  <c r="N8" i="1"/>
  <c r="M8" i="1"/>
  <c r="L8" i="1"/>
  <c r="I20" i="1"/>
  <c r="G20" i="1"/>
  <c r="J20" i="1" s="1"/>
  <c r="F20" i="1"/>
  <c r="E20" i="1"/>
  <c r="H20" i="1" s="1"/>
  <c r="I19" i="1"/>
  <c r="G19" i="1"/>
  <c r="J19" i="1" s="1"/>
  <c r="F19" i="1"/>
  <c r="E19" i="1"/>
  <c r="H19" i="1" s="1"/>
  <c r="I18" i="1"/>
  <c r="G18" i="1"/>
  <c r="J18" i="1" s="1"/>
  <c r="F18" i="1"/>
  <c r="E18" i="1"/>
  <c r="H18" i="1" s="1"/>
  <c r="I17" i="1"/>
  <c r="G17" i="1"/>
  <c r="J17" i="1" s="1"/>
  <c r="F17" i="1"/>
  <c r="E17" i="1"/>
  <c r="H17" i="1" s="1"/>
  <c r="I16" i="1"/>
  <c r="G16" i="1"/>
  <c r="J16" i="1" s="1"/>
  <c r="F16" i="1"/>
  <c r="E16" i="1"/>
  <c r="H16" i="1" s="1"/>
  <c r="I15" i="1"/>
  <c r="G15" i="1"/>
  <c r="J15" i="1" s="1"/>
  <c r="F15" i="1"/>
  <c r="E15" i="1"/>
  <c r="H15" i="1" s="1"/>
  <c r="I14" i="1"/>
  <c r="G14" i="1"/>
  <c r="J14" i="1" s="1"/>
  <c r="F14" i="1"/>
  <c r="E14" i="1"/>
  <c r="H14" i="1" s="1"/>
  <c r="I13" i="1"/>
  <c r="G13" i="1"/>
  <c r="J13" i="1" s="1"/>
  <c r="F13" i="1"/>
  <c r="E13" i="1"/>
  <c r="H13" i="1" s="1"/>
  <c r="I12" i="1"/>
  <c r="G12" i="1"/>
  <c r="J12" i="1" s="1"/>
  <c r="F12" i="1"/>
  <c r="E12" i="1"/>
  <c r="H12" i="1" s="1"/>
  <c r="I11" i="1"/>
  <c r="G11" i="1"/>
  <c r="J11" i="1" s="1"/>
  <c r="F11" i="1"/>
  <c r="E11" i="1"/>
  <c r="H11" i="1" s="1"/>
  <c r="I10" i="1"/>
  <c r="G10" i="1"/>
  <c r="J10" i="1" s="1"/>
  <c r="F10" i="1"/>
  <c r="E10" i="1"/>
  <c r="H10" i="1" s="1"/>
  <c r="I9" i="1"/>
  <c r="G9" i="1"/>
  <c r="J9" i="1" s="1"/>
  <c r="F9" i="1"/>
  <c r="E9" i="1"/>
  <c r="H9" i="1" s="1"/>
  <c r="I8" i="1"/>
  <c r="G8" i="1"/>
  <c r="J8" i="1" s="1"/>
  <c r="F8" i="1"/>
  <c r="E8" i="1"/>
  <c r="H8" i="1" s="1"/>
  <c r="N7" i="1"/>
  <c r="M7" i="1"/>
  <c r="L7" i="1"/>
  <c r="J7" i="1"/>
  <c r="I7" i="1"/>
  <c r="H7" i="1"/>
  <c r="G7" i="1"/>
  <c r="F7" i="1"/>
  <c r="E7" i="1"/>
  <c r="C5" i="2" l="1"/>
  <c r="D5" i="2" s="1"/>
  <c r="B5" i="2"/>
</calcChain>
</file>

<file path=xl/sharedStrings.xml><?xml version="1.0" encoding="utf-8"?>
<sst xmlns="http://schemas.openxmlformats.org/spreadsheetml/2006/main" count="54" uniqueCount="27">
  <si>
    <t>1/3" CCD</t>
  </si>
  <si>
    <t>Focal Length</t>
  </si>
  <si>
    <t>H FOV</t>
  </si>
  <si>
    <t>V FOV</t>
  </si>
  <si>
    <t>D FOV</t>
  </si>
  <si>
    <t>2.1 mm</t>
  </si>
  <si>
    <t>2.3 mm</t>
  </si>
  <si>
    <t>2.5 mm</t>
  </si>
  <si>
    <t>2.75 mm</t>
  </si>
  <si>
    <t>3.0 mm</t>
  </si>
  <si>
    <t>2.8 mm</t>
  </si>
  <si>
    <t>3.6 mm</t>
  </si>
  <si>
    <t>4.3 mm</t>
  </si>
  <si>
    <t>5.0 mm</t>
  </si>
  <si>
    <t>8.0 mm</t>
  </si>
  <si>
    <t>2.9 mm</t>
  </si>
  <si>
    <t>4.0 mm</t>
  </si>
  <si>
    <t>6.0 mm</t>
  </si>
  <si>
    <t>6.5 mm</t>
  </si>
  <si>
    <t>In Air</t>
  </si>
  <si>
    <t>In Water</t>
  </si>
  <si>
    <t>Angle in air in degrees</t>
  </si>
  <si>
    <t>Angle in air in Radians</t>
  </si>
  <si>
    <t>Angle in water in radians</t>
  </si>
  <si>
    <t>Angle in water in Degrees</t>
  </si>
  <si>
    <t>Coverage</t>
  </si>
  <si>
    <t>1/3" CMOS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</si>
</sst>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0" xfId="0" applyAlignment="1"/>
    <xf numFmtId="164" fontId="0" fillId="0" borderId="1" xfId="0" applyNumberFormat="1" applyBorder="1"/>
    <xf numFmtId="0" fontId="0" fillId="2" borderId="1" xfId="0" applyFill="1" applyBorder="1"/>
    <xf numFmtId="0" fontId="0" fillId="2" borderId="0" xfId="0" applyFill="1"/>
    <xf numFmtId="164" fontId="0" fillId="2" borderId="1" xfId="0" applyNumberFormat="1" applyFill="1" applyBorder="1"/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P20"/>
  <sheetViews>
    <sheetView workbookViewId="0">
      <selection activeCell="B49" sqref="B49"/>
    </sheetView>
  </sheetViews>
  <sheetFormatPr defaultRowHeight="15" x14ac:dyDescent="0.25"/>
  <cols>
    <col min="1" max="1" width="12.5703125" customWidth="1"/>
    <col min="2" max="4" width="8.7109375" customWidth="1"/>
    <col min="5" max="10" width="8.7109375" hidden="1" customWidth="1"/>
    <col min="11" max="11" width="2.7109375" customWidth="1"/>
  </cols>
  <sheetData>
    <row r="4" spans="1:16" x14ac:dyDescent="0.25">
      <c r="A4" t="s">
        <v>0</v>
      </c>
    </row>
    <row r="5" spans="1:16" x14ac:dyDescent="0.25">
      <c r="B5" s="7" t="s">
        <v>19</v>
      </c>
      <c r="C5" s="7"/>
      <c r="D5" s="7"/>
      <c r="E5" s="2"/>
      <c r="F5" s="2"/>
      <c r="G5" s="2"/>
      <c r="H5" s="2"/>
      <c r="I5" s="2"/>
      <c r="J5" s="2"/>
      <c r="L5" s="7" t="s">
        <v>20</v>
      </c>
      <c r="M5" s="7"/>
      <c r="N5" s="7"/>
    </row>
    <row r="6" spans="1:16" x14ac:dyDescent="0.25">
      <c r="A6" s="1" t="s">
        <v>1</v>
      </c>
      <c r="B6" s="1" t="s">
        <v>2</v>
      </c>
      <c r="C6" s="1" t="s">
        <v>3</v>
      </c>
      <c r="D6" s="1" t="s">
        <v>4</v>
      </c>
      <c r="L6" s="1" t="s">
        <v>2</v>
      </c>
      <c r="M6" s="1" t="s">
        <v>3</v>
      </c>
      <c r="N6" s="1" t="s">
        <v>4</v>
      </c>
      <c r="P6" s="1" t="s">
        <v>25</v>
      </c>
    </row>
    <row r="7" spans="1:16" x14ac:dyDescent="0.25">
      <c r="A7" s="1" t="s">
        <v>5</v>
      </c>
      <c r="B7" s="1">
        <v>97.6</v>
      </c>
      <c r="C7" s="1">
        <v>81.2</v>
      </c>
      <c r="D7" s="1">
        <v>110</v>
      </c>
      <c r="E7">
        <f>RADIANS(B7)</f>
        <v>1.7034413499464656</v>
      </c>
      <c r="F7">
        <f>RADIANS(C7)</f>
        <v>1.4172073526193956</v>
      </c>
      <c r="G7">
        <f>RADIANS(D7)</f>
        <v>1.9198621771937625</v>
      </c>
      <c r="H7">
        <f>2*ASIN(SIN(E7/2)/1.339)</f>
        <v>1.1934174386368344</v>
      </c>
      <c r="I7">
        <f>2*ASIN(SIN(F7/2)/1.339)</f>
        <v>1.0150485984154778</v>
      </c>
      <c r="J7">
        <f>2*ASIN(SIN(G7/2)/1.339)</f>
        <v>1.3165773871225164</v>
      </c>
      <c r="L7" s="3">
        <f>DEGREES(H7)</f>
        <v>68.377782431203514</v>
      </c>
      <c r="M7" s="3">
        <f>DEGREES(I7)</f>
        <v>58.158000689876459</v>
      </c>
      <c r="N7" s="3">
        <f>DEGREES(J7)</f>
        <v>75.43432768448173</v>
      </c>
      <c r="P7" s="3">
        <f>L7*4</f>
        <v>273.51112972481405</v>
      </c>
    </row>
    <row r="8" spans="1:16" x14ac:dyDescent="0.25">
      <c r="A8" s="1" t="s">
        <v>6</v>
      </c>
      <c r="B8" s="1">
        <v>92.4</v>
      </c>
      <c r="C8" s="1">
        <v>76.099999999999994</v>
      </c>
      <c r="D8" s="1">
        <v>105</v>
      </c>
      <c r="E8">
        <f t="shared" ref="E8:E20" si="0">RADIANS(B8)</f>
        <v>1.6126842288427605</v>
      </c>
      <c r="F8">
        <f t="shared" ref="F8:F20" si="1">RADIANS(C8)</f>
        <v>1.3281955607676847</v>
      </c>
      <c r="G8">
        <f t="shared" ref="G8:G20" si="2">RADIANS(D8)</f>
        <v>1.8325957145940461</v>
      </c>
      <c r="H8">
        <f t="shared" ref="H8:H20" si="3">2*ASIN(SIN(E8/2)/1.339)</f>
        <v>1.1385684445014592</v>
      </c>
      <c r="I8">
        <f t="shared" ref="I8:I20" si="4">2*ASIN(SIN(F8/2)/1.339)</f>
        <v>0.95667832421015597</v>
      </c>
      <c r="J8">
        <f t="shared" ref="J8:J20" si="5">2*ASIN(SIN(G8/2)/1.339)</f>
        <v>1.2683096929883768</v>
      </c>
      <c r="L8" s="3">
        <f t="shared" ref="L8:L20" si="6">DEGREES(H8)</f>
        <v>65.23516655670872</v>
      </c>
      <c r="M8" s="3">
        <f t="shared" ref="M8:M20" si="7">DEGREES(I8)</f>
        <v>54.813630328890184</v>
      </c>
      <c r="N8" s="3">
        <f t="shared" ref="N8:N20" si="8">DEGREES(J8)</f>
        <v>72.668792523767166</v>
      </c>
      <c r="P8" s="3">
        <f t="shared" ref="P8:P20" si="9">L8*4</f>
        <v>260.94066622683488</v>
      </c>
    </row>
    <row r="9" spans="1:16" x14ac:dyDescent="0.25">
      <c r="A9" s="1" t="s">
        <v>7</v>
      </c>
      <c r="B9" s="1">
        <v>87.7</v>
      </c>
      <c r="C9" s="1">
        <v>71.5</v>
      </c>
      <c r="D9" s="1">
        <v>100</v>
      </c>
      <c r="E9">
        <f t="shared" si="0"/>
        <v>1.530653753999027</v>
      </c>
      <c r="F9">
        <f t="shared" si="1"/>
        <v>1.2479104151759457</v>
      </c>
      <c r="G9">
        <f t="shared" si="2"/>
        <v>1.7453292519943295</v>
      </c>
      <c r="H9">
        <f t="shared" si="3"/>
        <v>1.0875746209344128</v>
      </c>
      <c r="I9">
        <f t="shared" si="4"/>
        <v>0.90303805280844096</v>
      </c>
      <c r="J9">
        <f t="shared" si="5"/>
        <v>1.2181325856656382</v>
      </c>
      <c r="L9" s="3">
        <f t="shared" si="6"/>
        <v>62.313435685082204</v>
      </c>
      <c r="M9" s="3">
        <f t="shared" si="7"/>
        <v>51.740269165635624</v>
      </c>
      <c r="N9" s="3">
        <f t="shared" si="8"/>
        <v>69.793856045999277</v>
      </c>
      <c r="P9" s="3">
        <f t="shared" si="9"/>
        <v>249.25374274032882</v>
      </c>
    </row>
    <row r="10" spans="1:16" x14ac:dyDescent="0.25">
      <c r="A10" s="1" t="s">
        <v>8</v>
      </c>
      <c r="B10" s="1">
        <v>82.2</v>
      </c>
      <c r="C10" s="1">
        <v>66.400000000000006</v>
      </c>
      <c r="D10" s="1">
        <v>95</v>
      </c>
      <c r="E10">
        <f t="shared" si="0"/>
        <v>1.4346606451393389</v>
      </c>
      <c r="F10">
        <f t="shared" si="1"/>
        <v>1.1588986233242349</v>
      </c>
      <c r="G10">
        <f t="shared" si="2"/>
        <v>1.6580627893946132</v>
      </c>
      <c r="H10">
        <f t="shared" si="3"/>
        <v>1.0263481013721236</v>
      </c>
      <c r="I10">
        <f t="shared" si="4"/>
        <v>0.84257221540645932</v>
      </c>
      <c r="J10">
        <f t="shared" si="5"/>
        <v>1.1662084887569126</v>
      </c>
      <c r="L10" s="3">
        <f t="shared" si="6"/>
        <v>58.805414519887862</v>
      </c>
      <c r="M10" s="3">
        <f t="shared" si="7"/>
        <v>48.275831877777797</v>
      </c>
      <c r="N10" s="3">
        <f t="shared" si="8"/>
        <v>66.818824438101018</v>
      </c>
      <c r="P10" s="3">
        <f t="shared" si="9"/>
        <v>235.22165807955145</v>
      </c>
    </row>
    <row r="11" spans="1:16" x14ac:dyDescent="0.25">
      <c r="A11" s="4" t="s">
        <v>10</v>
      </c>
      <c r="B11" s="4">
        <v>81.2</v>
      </c>
      <c r="C11" s="4">
        <v>65.5</v>
      </c>
      <c r="D11" s="4">
        <v>93.9</v>
      </c>
      <c r="E11" s="5">
        <f t="shared" si="0"/>
        <v>1.4172073526193956</v>
      </c>
      <c r="F11" s="5">
        <f t="shared" si="1"/>
        <v>1.1431906600562858</v>
      </c>
      <c r="G11" s="5">
        <f t="shared" si="2"/>
        <v>1.6388641676226756</v>
      </c>
      <c r="H11" s="5">
        <f t="shared" si="3"/>
        <v>1.0150485984154778</v>
      </c>
      <c r="I11" s="5">
        <f t="shared" si="4"/>
        <v>0.83180092533550065</v>
      </c>
      <c r="J11" s="5">
        <f t="shared" si="5"/>
        <v>1.154566043819367</v>
      </c>
      <c r="K11" s="5"/>
      <c r="L11" s="6">
        <f t="shared" si="6"/>
        <v>58.158000689876459</v>
      </c>
      <c r="M11" s="6">
        <f t="shared" si="7"/>
        <v>47.658682416800694</v>
      </c>
      <c r="N11" s="6">
        <f t="shared" si="8"/>
        <v>66.151761479966197</v>
      </c>
      <c r="O11" s="5"/>
      <c r="P11" s="6">
        <f t="shared" si="9"/>
        <v>232.63200275950584</v>
      </c>
    </row>
    <row r="12" spans="1:16" x14ac:dyDescent="0.25">
      <c r="A12" s="1" t="s">
        <v>15</v>
      </c>
      <c r="B12" s="1">
        <v>79.2</v>
      </c>
      <c r="C12" s="1">
        <v>63.7</v>
      </c>
      <c r="D12" s="1">
        <v>91.9</v>
      </c>
      <c r="E12">
        <f t="shared" si="0"/>
        <v>1.3823007675795091</v>
      </c>
      <c r="F12">
        <f t="shared" si="1"/>
        <v>1.111774733520388</v>
      </c>
      <c r="G12">
        <f t="shared" si="2"/>
        <v>1.603957582582789</v>
      </c>
      <c r="H12">
        <f t="shared" si="3"/>
        <v>0.9923034135030222</v>
      </c>
      <c r="I12">
        <f t="shared" si="4"/>
        <v>0.81017250305664223</v>
      </c>
      <c r="J12">
        <f t="shared" si="5"/>
        <v>1.133205340804647</v>
      </c>
      <c r="L12" s="3">
        <f t="shared" si="6"/>
        <v>56.854797590148117</v>
      </c>
      <c r="M12" s="3">
        <f t="shared" si="7"/>
        <v>46.419465102695391</v>
      </c>
      <c r="N12" s="3">
        <f t="shared" si="8"/>
        <v>64.927883349790363</v>
      </c>
      <c r="P12" s="3">
        <f t="shared" si="9"/>
        <v>227.41919036059247</v>
      </c>
    </row>
    <row r="13" spans="1:16" x14ac:dyDescent="0.25">
      <c r="A13" s="1" t="s">
        <v>9</v>
      </c>
      <c r="B13" s="1">
        <v>77.3</v>
      </c>
      <c r="C13" s="1">
        <v>61.9</v>
      </c>
      <c r="D13" s="1">
        <v>90</v>
      </c>
      <c r="E13">
        <f t="shared" si="0"/>
        <v>1.3491395117916167</v>
      </c>
      <c r="F13">
        <f t="shared" si="1"/>
        <v>1.08035880698449</v>
      </c>
      <c r="G13">
        <f t="shared" si="2"/>
        <v>1.5707963267948966</v>
      </c>
      <c r="H13">
        <f t="shared" si="3"/>
        <v>0.97052067780592799</v>
      </c>
      <c r="I13">
        <f t="shared" si="4"/>
        <v>0.78843328188133333</v>
      </c>
      <c r="J13">
        <f t="shared" si="5"/>
        <v>1.1126894871569399</v>
      </c>
      <c r="L13" s="3">
        <f t="shared" si="6"/>
        <v>55.606738768455656</v>
      </c>
      <c r="M13" s="3">
        <f t="shared" si="7"/>
        <v>45.173899479448757</v>
      </c>
      <c r="N13" s="3">
        <f t="shared" si="8"/>
        <v>63.752411522668673</v>
      </c>
      <c r="P13" s="3">
        <f t="shared" si="9"/>
        <v>222.42695507382263</v>
      </c>
    </row>
    <row r="14" spans="1:16" x14ac:dyDescent="0.25">
      <c r="A14" s="1" t="s">
        <v>11</v>
      </c>
      <c r="B14" s="1">
        <v>67.400000000000006</v>
      </c>
      <c r="C14" s="1">
        <v>53.1</v>
      </c>
      <c r="D14" s="1">
        <v>79.599999999999994</v>
      </c>
      <c r="E14">
        <f t="shared" si="0"/>
        <v>1.1763519158441782</v>
      </c>
      <c r="F14">
        <f t="shared" si="1"/>
        <v>0.92676983280898906</v>
      </c>
      <c r="G14">
        <f t="shared" si="2"/>
        <v>1.3892820845874863</v>
      </c>
      <c r="H14">
        <f t="shared" si="3"/>
        <v>0.8545058566572199</v>
      </c>
      <c r="I14">
        <f t="shared" si="4"/>
        <v>0.68069621243228906</v>
      </c>
      <c r="J14">
        <f t="shared" si="5"/>
        <v>0.99686777849335206</v>
      </c>
      <c r="L14" s="3">
        <f t="shared" si="6"/>
        <v>48.959579155669601</v>
      </c>
      <c r="M14" s="3">
        <f t="shared" si="7"/>
        <v>39.00102010291068</v>
      </c>
      <c r="N14" s="3">
        <f t="shared" si="8"/>
        <v>57.116316440251289</v>
      </c>
      <c r="P14" s="3">
        <f t="shared" si="9"/>
        <v>195.83831662267841</v>
      </c>
    </row>
    <row r="15" spans="1:16" x14ac:dyDescent="0.25">
      <c r="A15" s="1" t="s">
        <v>16</v>
      </c>
      <c r="B15" s="1">
        <v>61.9</v>
      </c>
      <c r="C15" s="1">
        <v>48.5</v>
      </c>
      <c r="D15" s="1">
        <v>73.7</v>
      </c>
      <c r="E15">
        <f t="shared" si="0"/>
        <v>1.08035880698449</v>
      </c>
      <c r="F15">
        <f t="shared" si="1"/>
        <v>0.84648468721724979</v>
      </c>
      <c r="G15">
        <f t="shared" si="2"/>
        <v>1.286307658719821</v>
      </c>
      <c r="H15">
        <f t="shared" si="3"/>
        <v>0.78843328188133333</v>
      </c>
      <c r="I15">
        <f t="shared" si="4"/>
        <v>0.62352261262392927</v>
      </c>
      <c r="J15">
        <f t="shared" si="5"/>
        <v>0.92880369770914462</v>
      </c>
      <c r="L15" s="3">
        <f t="shared" si="6"/>
        <v>45.173899479448757</v>
      </c>
      <c r="M15" s="3">
        <f t="shared" si="7"/>
        <v>35.725214134321689</v>
      </c>
      <c r="N15" s="3">
        <f t="shared" si="8"/>
        <v>53.216531874878712</v>
      </c>
      <c r="P15" s="3">
        <f t="shared" si="9"/>
        <v>180.69559791779503</v>
      </c>
    </row>
    <row r="16" spans="1:16" x14ac:dyDescent="0.25">
      <c r="A16" s="1" t="s">
        <v>12</v>
      </c>
      <c r="B16" s="1">
        <v>58.3</v>
      </c>
      <c r="C16" s="1">
        <v>45.4</v>
      </c>
      <c r="D16" s="1">
        <v>69.8</v>
      </c>
      <c r="E16">
        <f t="shared" si="0"/>
        <v>1.0175269539126941</v>
      </c>
      <c r="F16">
        <f t="shared" si="1"/>
        <v>0.79237948040542561</v>
      </c>
      <c r="G16">
        <f t="shared" si="2"/>
        <v>1.2182398178920419</v>
      </c>
      <c r="H16">
        <f t="shared" si="3"/>
        <v>0.74463950497129161</v>
      </c>
      <c r="I16">
        <f t="shared" si="4"/>
        <v>0.58470283086768826</v>
      </c>
      <c r="J16">
        <f t="shared" si="5"/>
        <v>0.88299401673849798</v>
      </c>
      <c r="L16" s="3">
        <f t="shared" si="6"/>
        <v>42.664700893565893</v>
      </c>
      <c r="M16" s="3">
        <f t="shared" si="7"/>
        <v>33.501004478070129</v>
      </c>
      <c r="N16" s="3">
        <f t="shared" si="8"/>
        <v>50.591830494419902</v>
      </c>
      <c r="P16" s="3">
        <f t="shared" si="9"/>
        <v>170.65880357426357</v>
      </c>
    </row>
    <row r="17" spans="1:16" x14ac:dyDescent="0.25">
      <c r="A17" s="1" t="s">
        <v>13</v>
      </c>
      <c r="B17" s="1">
        <v>51.3</v>
      </c>
      <c r="C17" s="1">
        <v>39.6</v>
      </c>
      <c r="D17" s="1">
        <v>61.9</v>
      </c>
      <c r="E17">
        <f t="shared" si="0"/>
        <v>0.89535390627309097</v>
      </c>
      <c r="F17">
        <f t="shared" si="1"/>
        <v>0.69115038378975457</v>
      </c>
      <c r="G17">
        <f t="shared" si="2"/>
        <v>1.08035880698449</v>
      </c>
      <c r="H17">
        <f t="shared" si="3"/>
        <v>0.65838817108067871</v>
      </c>
      <c r="I17">
        <f t="shared" si="4"/>
        <v>0.51151487874097001</v>
      </c>
      <c r="J17">
        <f t="shared" si="5"/>
        <v>0.78843328188133333</v>
      </c>
      <c r="L17" s="3">
        <f t="shared" si="6"/>
        <v>37.722863484260088</v>
      </c>
      <c r="M17" s="3">
        <f t="shared" si="7"/>
        <v>29.30764371000366</v>
      </c>
      <c r="N17" s="3">
        <f t="shared" si="8"/>
        <v>45.173899479448757</v>
      </c>
      <c r="P17" s="3">
        <f t="shared" si="9"/>
        <v>150.89145393704035</v>
      </c>
    </row>
    <row r="18" spans="1:16" x14ac:dyDescent="0.25">
      <c r="A18" s="1" t="s">
        <v>17</v>
      </c>
      <c r="B18" s="1">
        <v>43.6</v>
      </c>
      <c r="C18" s="1">
        <v>33.4</v>
      </c>
      <c r="D18" s="1">
        <v>53.1</v>
      </c>
      <c r="E18">
        <f t="shared" si="0"/>
        <v>0.76096355386952774</v>
      </c>
      <c r="F18">
        <f t="shared" si="1"/>
        <v>0.58293997016610599</v>
      </c>
      <c r="G18">
        <f t="shared" si="2"/>
        <v>0.92676983280898906</v>
      </c>
      <c r="H18">
        <f t="shared" si="3"/>
        <v>0.56206366866580748</v>
      </c>
      <c r="I18">
        <f t="shared" si="4"/>
        <v>0.43258154522061265</v>
      </c>
      <c r="J18">
        <f t="shared" si="5"/>
        <v>0.68069621243228906</v>
      </c>
      <c r="L18" s="3">
        <f t="shared" si="6"/>
        <v>32.203876032190266</v>
      </c>
      <c r="M18" s="3">
        <f t="shared" si="7"/>
        <v>24.785096836388671</v>
      </c>
      <c r="N18" s="3">
        <f t="shared" si="8"/>
        <v>39.00102010291068</v>
      </c>
      <c r="P18" s="3">
        <f t="shared" si="9"/>
        <v>128.81550412876106</v>
      </c>
    </row>
    <row r="19" spans="1:16" x14ac:dyDescent="0.25">
      <c r="A19" s="1" t="s">
        <v>18</v>
      </c>
      <c r="B19" s="1">
        <v>40.5</v>
      </c>
      <c r="C19" s="1">
        <v>31</v>
      </c>
      <c r="D19" s="1">
        <v>49.6</v>
      </c>
      <c r="E19">
        <f t="shared" si="0"/>
        <v>0.70685834705770345</v>
      </c>
      <c r="F19">
        <f t="shared" si="1"/>
        <v>0.54105206811824214</v>
      </c>
      <c r="G19">
        <f t="shared" si="2"/>
        <v>0.86568330898918744</v>
      </c>
      <c r="H19">
        <f t="shared" si="3"/>
        <v>0.52291587353243729</v>
      </c>
      <c r="I19">
        <f t="shared" si="4"/>
        <v>0.40185971015343852</v>
      </c>
      <c r="J19">
        <f t="shared" si="5"/>
        <v>0.63724294821782779</v>
      </c>
      <c r="L19" s="3">
        <f t="shared" si="6"/>
        <v>29.960872593805366</v>
      </c>
      <c r="M19" s="3">
        <f t="shared" si="7"/>
        <v>23.024865348142583</v>
      </c>
      <c r="N19" s="3">
        <f t="shared" si="8"/>
        <v>36.511331457355197</v>
      </c>
      <c r="P19" s="3">
        <f t="shared" si="9"/>
        <v>119.84349037522146</v>
      </c>
    </row>
    <row r="20" spans="1:16" x14ac:dyDescent="0.25">
      <c r="A20" s="1" t="s">
        <v>14</v>
      </c>
      <c r="B20" s="1">
        <v>33.4</v>
      </c>
      <c r="C20" s="1">
        <v>25.4</v>
      </c>
      <c r="D20" s="1">
        <v>41.1</v>
      </c>
      <c r="E20">
        <f t="shared" si="0"/>
        <v>0.58293997016610599</v>
      </c>
      <c r="F20">
        <f t="shared" si="1"/>
        <v>0.44331363000655966</v>
      </c>
      <c r="G20">
        <f t="shared" si="2"/>
        <v>0.71733032256966944</v>
      </c>
      <c r="H20">
        <f t="shared" si="3"/>
        <v>0.43258154522061265</v>
      </c>
      <c r="I20">
        <f t="shared" si="4"/>
        <v>0.32986725406115619</v>
      </c>
      <c r="J20">
        <f t="shared" si="5"/>
        <v>0.53050786999592581</v>
      </c>
      <c r="L20" s="3">
        <f t="shared" si="6"/>
        <v>24.785096836388671</v>
      </c>
      <c r="M20" s="3">
        <f t="shared" si="7"/>
        <v>18.900001457273916</v>
      </c>
      <c r="N20" s="3">
        <f t="shared" si="8"/>
        <v>30.395861949241507</v>
      </c>
      <c r="P20" s="3">
        <f t="shared" si="9"/>
        <v>99.140387345554686</v>
      </c>
    </row>
  </sheetData>
  <mergeCells count="2">
    <mergeCell ref="B5:D5"/>
    <mergeCell ref="L5:N5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P20"/>
  <sheetViews>
    <sheetView tabSelected="1" workbookViewId="0">
      <selection activeCell="P20" sqref="P20"/>
    </sheetView>
  </sheetViews>
  <sheetFormatPr defaultRowHeight="15" x14ac:dyDescent="0.25"/>
  <cols>
    <col min="1" max="1" width="10.5703125" customWidth="1"/>
  </cols>
  <sheetData>
    <row r="4" spans="1:16" x14ac:dyDescent="0.25">
      <c r="A4" t="s">
        <v>26</v>
      </c>
    </row>
    <row r="5" spans="1:16" x14ac:dyDescent="0.25">
      <c r="B5" s="7" t="s">
        <v>19</v>
      </c>
      <c r="C5" s="7"/>
      <c r="D5" s="7"/>
      <c r="E5" s="2"/>
      <c r="F5" s="2"/>
      <c r="G5" s="2"/>
      <c r="H5" s="2"/>
      <c r="I5" s="2"/>
      <c r="J5" s="2"/>
      <c r="L5" s="7" t="s">
        <v>20</v>
      </c>
      <c r="M5" s="7"/>
      <c r="N5" s="7"/>
    </row>
    <row r="6" spans="1:16" x14ac:dyDescent="0.25">
      <c r="A6" s="1" t="s">
        <v>1</v>
      </c>
      <c r="B6" s="1" t="s">
        <v>2</v>
      </c>
      <c r="C6" s="1" t="s">
        <v>3</v>
      </c>
      <c r="D6" s="1" t="s">
        <v>4</v>
      </c>
      <c r="L6" s="1" t="s">
        <v>2</v>
      </c>
      <c r="M6" s="1" t="s">
        <v>3</v>
      </c>
      <c r="N6" s="1" t="s">
        <v>4</v>
      </c>
      <c r="P6" s="1" t="s">
        <v>25</v>
      </c>
    </row>
    <row r="7" spans="1:16" x14ac:dyDescent="0.25">
      <c r="A7" s="1" t="s">
        <v>5</v>
      </c>
      <c r="B7" s="1">
        <v>97.6</v>
      </c>
      <c r="C7" s="1">
        <v>81.2</v>
      </c>
      <c r="D7" s="1">
        <v>110</v>
      </c>
      <c r="E7">
        <f>RADIANS(B7)</f>
        <v>1.7034413499464656</v>
      </c>
      <c r="F7">
        <f>RADIANS(C7)</f>
        <v>1.4172073526193956</v>
      </c>
      <c r="G7">
        <f>RADIANS(D7)</f>
        <v>1.9198621771937625</v>
      </c>
      <c r="H7">
        <f>2*ASIN(SIN(E7/2)/1.339)</f>
        <v>1.1934174386368344</v>
      </c>
      <c r="I7">
        <f>2*ASIN(SIN(F7/2)/1.339)</f>
        <v>1.0150485984154778</v>
      </c>
      <c r="J7">
        <f>2*ASIN(SIN(G7/2)/1.339)</f>
        <v>1.3165773871225164</v>
      </c>
      <c r="L7" s="3">
        <f>DEGREES(H7)</f>
        <v>68.377782431203514</v>
      </c>
      <c r="M7" s="3">
        <f>DEGREES(I7)</f>
        <v>58.158000689876459</v>
      </c>
      <c r="N7" s="3">
        <f>DEGREES(J7)</f>
        <v>75.43432768448173</v>
      </c>
      <c r="P7" s="3">
        <f>L7*4</f>
        <v>273.51112972481405</v>
      </c>
    </row>
    <row r="8" spans="1:16" x14ac:dyDescent="0.25">
      <c r="A8" s="1" t="s">
        <v>6</v>
      </c>
      <c r="B8" s="1">
        <v>92.4</v>
      </c>
      <c r="C8" s="1">
        <v>76.099999999999994</v>
      </c>
      <c r="D8" s="1">
        <v>105</v>
      </c>
      <c r="E8">
        <f t="shared" ref="E8:G20" si="0">RADIANS(B8)</f>
        <v>1.6126842288427605</v>
      </c>
      <c r="F8">
        <f t="shared" si="0"/>
        <v>1.3281955607676847</v>
      </c>
      <c r="G8">
        <f t="shared" si="0"/>
        <v>1.8325957145940461</v>
      </c>
      <c r="H8">
        <f t="shared" ref="H8:J20" si="1">2*ASIN(SIN(E8/2)/1.339)</f>
        <v>1.1385684445014592</v>
      </c>
      <c r="I8">
        <f t="shared" si="1"/>
        <v>0.95667832421015597</v>
      </c>
      <c r="J8">
        <f t="shared" si="1"/>
        <v>1.2683096929883768</v>
      </c>
      <c r="L8" s="3">
        <f t="shared" ref="L8:N20" si="2">DEGREES(H8)</f>
        <v>65.23516655670872</v>
      </c>
      <c r="M8" s="3">
        <f t="shared" si="2"/>
        <v>54.813630328890184</v>
      </c>
      <c r="N8" s="3">
        <f t="shared" si="2"/>
        <v>72.668792523767166</v>
      </c>
      <c r="P8" s="3">
        <f t="shared" ref="P8:P20" si="3">L8*4</f>
        <v>260.94066622683488</v>
      </c>
    </row>
    <row r="9" spans="1:16" x14ac:dyDescent="0.25">
      <c r="A9" s="1" t="s">
        <v>7</v>
      </c>
      <c r="B9" s="1">
        <v>87.7</v>
      </c>
      <c r="C9" s="1">
        <v>71.5</v>
      </c>
      <c r="D9" s="1">
        <v>100</v>
      </c>
      <c r="E9">
        <f t="shared" si="0"/>
        <v>1.530653753999027</v>
      </c>
      <c r="F9">
        <f t="shared" si="0"/>
        <v>1.2479104151759457</v>
      </c>
      <c r="G9">
        <f t="shared" si="0"/>
        <v>1.7453292519943295</v>
      </c>
      <c r="H9">
        <f t="shared" si="1"/>
        <v>1.0875746209344128</v>
      </c>
      <c r="I9">
        <f t="shared" si="1"/>
        <v>0.90303805280844096</v>
      </c>
      <c r="J9">
        <f t="shared" si="1"/>
        <v>1.2181325856656382</v>
      </c>
      <c r="L9" s="3">
        <f t="shared" si="2"/>
        <v>62.313435685082204</v>
      </c>
      <c r="M9" s="3">
        <f t="shared" si="2"/>
        <v>51.740269165635624</v>
      </c>
      <c r="N9" s="3">
        <f t="shared" si="2"/>
        <v>69.793856045999277</v>
      </c>
      <c r="P9" s="3">
        <f t="shared" si="3"/>
        <v>249.25374274032882</v>
      </c>
    </row>
    <row r="10" spans="1:16" x14ac:dyDescent="0.25">
      <c r="A10" s="1" t="s">
        <v>8</v>
      </c>
      <c r="B10" s="1">
        <v>82.2</v>
      </c>
      <c r="C10" s="1">
        <v>66.400000000000006</v>
      </c>
      <c r="D10" s="1">
        <v>95</v>
      </c>
      <c r="E10">
        <f t="shared" si="0"/>
        <v>1.4346606451393389</v>
      </c>
      <c r="F10">
        <f t="shared" si="0"/>
        <v>1.1588986233242349</v>
      </c>
      <c r="G10">
        <f t="shared" si="0"/>
        <v>1.6580627893946132</v>
      </c>
      <c r="H10">
        <f t="shared" si="1"/>
        <v>1.0263481013721236</v>
      </c>
      <c r="I10">
        <f t="shared" si="1"/>
        <v>0.84257221540645932</v>
      </c>
      <c r="J10">
        <f t="shared" si="1"/>
        <v>1.1662084887569126</v>
      </c>
      <c r="L10" s="3">
        <f t="shared" si="2"/>
        <v>58.805414519887862</v>
      </c>
      <c r="M10" s="3">
        <f t="shared" si="2"/>
        <v>48.275831877777797</v>
      </c>
      <c r="N10" s="3">
        <f t="shared" si="2"/>
        <v>66.818824438101018</v>
      </c>
      <c r="P10" s="3">
        <f t="shared" si="3"/>
        <v>235.22165807955145</v>
      </c>
    </row>
    <row r="11" spans="1:16" x14ac:dyDescent="0.25">
      <c r="A11" s="4" t="s">
        <v>10</v>
      </c>
      <c r="B11" s="4">
        <v>81.2</v>
      </c>
      <c r="C11" s="4">
        <v>65.5</v>
      </c>
      <c r="D11" s="4">
        <v>93.9</v>
      </c>
      <c r="E11" s="5">
        <f t="shared" si="0"/>
        <v>1.4172073526193956</v>
      </c>
      <c r="F11" s="5">
        <f t="shared" si="0"/>
        <v>1.1431906600562858</v>
      </c>
      <c r="G11" s="5">
        <f t="shared" si="0"/>
        <v>1.6388641676226756</v>
      </c>
      <c r="H11" s="5">
        <f t="shared" si="1"/>
        <v>1.0150485984154778</v>
      </c>
      <c r="I11" s="5">
        <f t="shared" si="1"/>
        <v>0.83180092533550065</v>
      </c>
      <c r="J11" s="5">
        <f t="shared" si="1"/>
        <v>1.154566043819367</v>
      </c>
      <c r="K11" s="5"/>
      <c r="L11" s="6">
        <f t="shared" si="2"/>
        <v>58.158000689876459</v>
      </c>
      <c r="M11" s="6">
        <f t="shared" si="2"/>
        <v>47.658682416800694</v>
      </c>
      <c r="N11" s="6">
        <f t="shared" si="2"/>
        <v>66.151761479966197</v>
      </c>
      <c r="O11" s="5"/>
      <c r="P11" s="6">
        <f t="shared" si="3"/>
        <v>232.63200275950584</v>
      </c>
    </row>
    <row r="12" spans="1:16" x14ac:dyDescent="0.25">
      <c r="A12" s="1" t="s">
        <v>15</v>
      </c>
      <c r="B12" s="1">
        <v>79.2</v>
      </c>
      <c r="C12" s="1">
        <v>63.7</v>
      </c>
      <c r="D12" s="1">
        <v>91.9</v>
      </c>
      <c r="E12">
        <f t="shared" si="0"/>
        <v>1.3823007675795091</v>
      </c>
      <c r="F12">
        <f t="shared" si="0"/>
        <v>1.111774733520388</v>
      </c>
      <c r="G12">
        <f t="shared" si="0"/>
        <v>1.603957582582789</v>
      </c>
      <c r="H12">
        <f t="shared" si="1"/>
        <v>0.9923034135030222</v>
      </c>
      <c r="I12">
        <f t="shared" si="1"/>
        <v>0.81017250305664223</v>
      </c>
      <c r="J12">
        <f t="shared" si="1"/>
        <v>1.133205340804647</v>
      </c>
      <c r="L12" s="3">
        <f t="shared" si="2"/>
        <v>56.854797590148117</v>
      </c>
      <c r="M12" s="3">
        <f t="shared" si="2"/>
        <v>46.419465102695391</v>
      </c>
      <c r="N12" s="3">
        <f t="shared" si="2"/>
        <v>64.927883349790363</v>
      </c>
      <c r="P12" s="3">
        <f t="shared" si="3"/>
        <v>227.41919036059247</v>
      </c>
    </row>
    <row r="13" spans="1:16" x14ac:dyDescent="0.25">
      <c r="A13" s="1" t="s">
        <v>9</v>
      </c>
      <c r="B13" s="1">
        <v>77.3</v>
      </c>
      <c r="C13" s="1">
        <v>61.9</v>
      </c>
      <c r="D13" s="1">
        <v>90</v>
      </c>
      <c r="E13">
        <f t="shared" si="0"/>
        <v>1.3491395117916167</v>
      </c>
      <c r="F13">
        <f t="shared" si="0"/>
        <v>1.08035880698449</v>
      </c>
      <c r="G13">
        <f t="shared" si="0"/>
        <v>1.5707963267948966</v>
      </c>
      <c r="H13">
        <f t="shared" si="1"/>
        <v>0.97052067780592799</v>
      </c>
      <c r="I13">
        <f t="shared" si="1"/>
        <v>0.78843328188133333</v>
      </c>
      <c r="J13">
        <f t="shared" si="1"/>
        <v>1.1126894871569399</v>
      </c>
      <c r="L13" s="3">
        <f t="shared" si="2"/>
        <v>55.606738768455656</v>
      </c>
      <c r="M13" s="3">
        <f t="shared" si="2"/>
        <v>45.173899479448757</v>
      </c>
      <c r="N13" s="3">
        <f t="shared" si="2"/>
        <v>63.752411522668673</v>
      </c>
      <c r="P13" s="3">
        <f t="shared" si="3"/>
        <v>222.42695507382263</v>
      </c>
    </row>
    <row r="14" spans="1:16" x14ac:dyDescent="0.25">
      <c r="A14" s="1" t="s">
        <v>11</v>
      </c>
      <c r="B14" s="1">
        <v>67.400000000000006</v>
      </c>
      <c r="C14" s="1">
        <v>53.1</v>
      </c>
      <c r="D14" s="1">
        <v>79.599999999999994</v>
      </c>
      <c r="E14">
        <f t="shared" si="0"/>
        <v>1.1763519158441782</v>
      </c>
      <c r="F14">
        <f t="shared" si="0"/>
        <v>0.92676983280898906</v>
      </c>
      <c r="G14">
        <f t="shared" si="0"/>
        <v>1.3892820845874863</v>
      </c>
      <c r="H14">
        <f t="shared" si="1"/>
        <v>0.8545058566572199</v>
      </c>
      <c r="I14">
        <f t="shared" si="1"/>
        <v>0.68069621243228906</v>
      </c>
      <c r="J14">
        <f t="shared" si="1"/>
        <v>0.99686777849335206</v>
      </c>
      <c r="L14" s="3">
        <f t="shared" si="2"/>
        <v>48.959579155669601</v>
      </c>
      <c r="M14" s="3">
        <f t="shared" si="2"/>
        <v>39.00102010291068</v>
      </c>
      <c r="N14" s="3">
        <f t="shared" si="2"/>
        <v>57.116316440251289</v>
      </c>
      <c r="P14" s="3">
        <f t="shared" si="3"/>
        <v>195.83831662267841</v>
      </c>
    </row>
    <row r="15" spans="1:16" x14ac:dyDescent="0.25">
      <c r="A15" s="1" t="s">
        <v>16</v>
      </c>
      <c r="B15" s="1">
        <v>61.9</v>
      </c>
      <c r="C15" s="1">
        <v>48.5</v>
      </c>
      <c r="D15" s="1">
        <v>73.7</v>
      </c>
      <c r="E15">
        <f t="shared" si="0"/>
        <v>1.08035880698449</v>
      </c>
      <c r="F15">
        <f t="shared" si="0"/>
        <v>0.84648468721724979</v>
      </c>
      <c r="G15">
        <f t="shared" si="0"/>
        <v>1.286307658719821</v>
      </c>
      <c r="H15">
        <f t="shared" si="1"/>
        <v>0.78843328188133333</v>
      </c>
      <c r="I15">
        <f t="shared" si="1"/>
        <v>0.62352261262392927</v>
      </c>
      <c r="J15">
        <f t="shared" si="1"/>
        <v>0.92880369770914462</v>
      </c>
      <c r="L15" s="3">
        <f t="shared" si="2"/>
        <v>45.173899479448757</v>
      </c>
      <c r="M15" s="3">
        <f t="shared" si="2"/>
        <v>35.725214134321689</v>
      </c>
      <c r="N15" s="3">
        <f t="shared" si="2"/>
        <v>53.216531874878712</v>
      </c>
      <c r="P15" s="3">
        <f t="shared" si="3"/>
        <v>180.69559791779503</v>
      </c>
    </row>
    <row r="16" spans="1:16" x14ac:dyDescent="0.25">
      <c r="A16" s="1" t="s">
        <v>12</v>
      </c>
      <c r="B16" s="1">
        <v>58.3</v>
      </c>
      <c r="C16" s="1">
        <v>45.4</v>
      </c>
      <c r="D16" s="1">
        <v>69.8</v>
      </c>
      <c r="E16">
        <f t="shared" si="0"/>
        <v>1.0175269539126941</v>
      </c>
      <c r="F16">
        <f t="shared" si="0"/>
        <v>0.79237948040542561</v>
      </c>
      <c r="G16">
        <f t="shared" si="0"/>
        <v>1.2182398178920419</v>
      </c>
      <c r="H16">
        <f t="shared" si="1"/>
        <v>0.74463950497129161</v>
      </c>
      <c r="I16">
        <f t="shared" si="1"/>
        <v>0.58470283086768826</v>
      </c>
      <c r="J16">
        <f t="shared" si="1"/>
        <v>0.88299401673849798</v>
      </c>
      <c r="L16" s="3">
        <f t="shared" si="2"/>
        <v>42.664700893565893</v>
      </c>
      <c r="M16" s="3">
        <f t="shared" si="2"/>
        <v>33.501004478070129</v>
      </c>
      <c r="N16" s="3">
        <f t="shared" si="2"/>
        <v>50.591830494419902</v>
      </c>
      <c r="P16" s="3">
        <f t="shared" si="3"/>
        <v>170.65880357426357</v>
      </c>
    </row>
    <row r="17" spans="1:16" x14ac:dyDescent="0.25">
      <c r="A17" s="1" t="s">
        <v>13</v>
      </c>
      <c r="B17" s="1">
        <v>51.3</v>
      </c>
      <c r="C17" s="1">
        <v>39.6</v>
      </c>
      <c r="D17" s="1">
        <v>61.9</v>
      </c>
      <c r="E17">
        <f t="shared" si="0"/>
        <v>0.89535390627309097</v>
      </c>
      <c r="F17">
        <f t="shared" si="0"/>
        <v>0.69115038378975457</v>
      </c>
      <c r="G17">
        <f t="shared" si="0"/>
        <v>1.08035880698449</v>
      </c>
      <c r="H17">
        <f t="shared" si="1"/>
        <v>0.65838817108067871</v>
      </c>
      <c r="I17">
        <f t="shared" si="1"/>
        <v>0.51151487874097001</v>
      </c>
      <c r="J17">
        <f t="shared" si="1"/>
        <v>0.78843328188133333</v>
      </c>
      <c r="L17" s="3">
        <f t="shared" si="2"/>
        <v>37.722863484260088</v>
      </c>
      <c r="M17" s="3">
        <f t="shared" si="2"/>
        <v>29.30764371000366</v>
      </c>
      <c r="N17" s="3">
        <f t="shared" si="2"/>
        <v>45.173899479448757</v>
      </c>
      <c r="P17" s="3">
        <f t="shared" si="3"/>
        <v>150.89145393704035</v>
      </c>
    </row>
    <row r="18" spans="1:16" x14ac:dyDescent="0.25">
      <c r="A18" s="1" t="s">
        <v>17</v>
      </c>
      <c r="B18" s="1">
        <v>43.6</v>
      </c>
      <c r="C18" s="1">
        <v>33.4</v>
      </c>
      <c r="D18" s="1">
        <v>53.1</v>
      </c>
      <c r="E18">
        <f t="shared" si="0"/>
        <v>0.76096355386952774</v>
      </c>
      <c r="F18">
        <f t="shared" si="0"/>
        <v>0.58293997016610599</v>
      </c>
      <c r="G18">
        <f t="shared" si="0"/>
        <v>0.92676983280898906</v>
      </c>
      <c r="H18">
        <f t="shared" si="1"/>
        <v>0.56206366866580748</v>
      </c>
      <c r="I18">
        <f t="shared" si="1"/>
        <v>0.43258154522061265</v>
      </c>
      <c r="J18">
        <f t="shared" si="1"/>
        <v>0.68069621243228906</v>
      </c>
      <c r="L18" s="3">
        <f t="shared" si="2"/>
        <v>32.203876032190266</v>
      </c>
      <c r="M18" s="3">
        <f t="shared" si="2"/>
        <v>24.785096836388671</v>
      </c>
      <c r="N18" s="3">
        <f t="shared" si="2"/>
        <v>39.00102010291068</v>
      </c>
      <c r="P18" s="3">
        <f t="shared" si="3"/>
        <v>128.81550412876106</v>
      </c>
    </row>
    <row r="19" spans="1:16" x14ac:dyDescent="0.25">
      <c r="A19" s="1" t="s">
        <v>18</v>
      </c>
      <c r="B19" s="1">
        <v>40.5</v>
      </c>
      <c r="C19" s="1">
        <v>31</v>
      </c>
      <c r="D19" s="1">
        <v>49.6</v>
      </c>
      <c r="E19">
        <f t="shared" si="0"/>
        <v>0.70685834705770345</v>
      </c>
      <c r="F19">
        <f t="shared" si="0"/>
        <v>0.54105206811824214</v>
      </c>
      <c r="G19">
        <f t="shared" si="0"/>
        <v>0.86568330898918744</v>
      </c>
      <c r="H19">
        <f t="shared" si="1"/>
        <v>0.52291587353243729</v>
      </c>
      <c r="I19">
        <f t="shared" si="1"/>
        <v>0.40185971015343852</v>
      </c>
      <c r="J19">
        <f t="shared" si="1"/>
        <v>0.63724294821782779</v>
      </c>
      <c r="L19" s="3">
        <f t="shared" si="2"/>
        <v>29.960872593805366</v>
      </c>
      <c r="M19" s="3">
        <f t="shared" si="2"/>
        <v>23.024865348142583</v>
      </c>
      <c r="N19" s="3">
        <f t="shared" si="2"/>
        <v>36.511331457355197</v>
      </c>
      <c r="P19" s="3">
        <f t="shared" si="3"/>
        <v>119.84349037522146</v>
      </c>
    </row>
    <row r="20" spans="1:16" x14ac:dyDescent="0.25">
      <c r="A20" s="1" t="s">
        <v>14</v>
      </c>
      <c r="B20" s="1">
        <v>33.4</v>
      </c>
      <c r="C20" s="1">
        <v>25.4</v>
      </c>
      <c r="D20" s="1">
        <v>41.1</v>
      </c>
      <c r="E20">
        <f t="shared" si="0"/>
        <v>0.58293997016610599</v>
      </c>
      <c r="F20">
        <f t="shared" si="0"/>
        <v>0.44331363000655966</v>
      </c>
      <c r="G20">
        <f t="shared" si="0"/>
        <v>0.71733032256966944</v>
      </c>
      <c r="H20">
        <f t="shared" si="1"/>
        <v>0.43258154522061265</v>
      </c>
      <c r="I20">
        <f t="shared" si="1"/>
        <v>0.32986725406115619</v>
      </c>
      <c r="J20">
        <f t="shared" si="1"/>
        <v>0.53050786999592581</v>
      </c>
      <c r="L20" s="3">
        <f t="shared" si="2"/>
        <v>24.785096836388671</v>
      </c>
      <c r="M20" s="3">
        <f t="shared" si="2"/>
        <v>18.900001457273916</v>
      </c>
      <c r="N20" s="3">
        <f t="shared" si="2"/>
        <v>30.395861949241507</v>
      </c>
      <c r="P20" s="3">
        <f t="shared" si="3"/>
        <v>99.140387345554686</v>
      </c>
    </row>
  </sheetData>
  <mergeCells count="2">
    <mergeCell ref="B5:D5"/>
    <mergeCell ref="L5:N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5"/>
  <sheetViews>
    <sheetView workbookViewId="0">
      <selection activeCell="C5" sqref="C5"/>
    </sheetView>
  </sheetViews>
  <sheetFormatPr defaultRowHeight="15" x14ac:dyDescent="0.25"/>
  <cols>
    <col min="1" max="1" width="25.85546875" customWidth="1"/>
    <col min="2" max="2" width="27.28515625" customWidth="1"/>
    <col min="3" max="3" width="23.5703125" customWidth="1"/>
    <col min="4" max="4" width="33.85546875" customWidth="1"/>
  </cols>
  <sheetData>
    <row r="4" spans="1:4" x14ac:dyDescent="0.25">
      <c r="A4" t="s">
        <v>21</v>
      </c>
      <c r="B4" t="s">
        <v>22</v>
      </c>
      <c r="C4" t="s">
        <v>23</v>
      </c>
      <c r="D4" t="s">
        <v>24</v>
      </c>
    </row>
    <row r="5" spans="1:4" x14ac:dyDescent="0.25">
      <c r="A5">
        <v>48.6</v>
      </c>
      <c r="B5">
        <f>RADIANS(A5)</f>
        <v>0.84823001646924423</v>
      </c>
      <c r="C5">
        <f>2*ASIN(SIN(B5/2)/1.339)</f>
        <v>0.6247711261907043</v>
      </c>
      <c r="D5">
        <f>DEGREES(C5)</f>
        <v>35.796748692362726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M12</vt:lpstr>
      <vt:lpstr>C-CS</vt:lpstr>
      <vt:lpstr>Sheet2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2018-01-16T21:15:01Z</dcterms:created>
  <dcterms:modified xsi:type="dcterms:W3CDTF">2018-02-20T19:44:35Z</dcterms:modified>
</cp:coreProperties>
</file>