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683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S33" i="1" l="1"/>
  <c r="S23" i="1" l="1"/>
  <c r="D36" i="1"/>
  <c r="N19" i="1"/>
  <c r="N18" i="1"/>
  <c r="N17" i="1"/>
  <c r="N16" i="1"/>
  <c r="D35" i="1"/>
  <c r="I27" i="1"/>
  <c r="S15" i="1"/>
  <c r="I16" i="1"/>
  <c r="S14" i="1"/>
  <c r="S13" i="1"/>
  <c r="S31" i="1"/>
  <c r="S30" i="1"/>
  <c r="S27" i="1"/>
  <c r="S26" i="1"/>
  <c r="S22" i="1"/>
  <c r="S21" i="1"/>
  <c r="S20" i="1"/>
  <c r="S19" i="1"/>
  <c r="S18" i="1"/>
  <c r="S12" i="1"/>
  <c r="S11" i="1"/>
  <c r="S10" i="1"/>
  <c r="S7" i="1"/>
  <c r="S6" i="1"/>
  <c r="S5" i="1"/>
  <c r="N7" i="1"/>
  <c r="N6" i="1"/>
  <c r="N5" i="1"/>
  <c r="N4" i="1"/>
  <c r="I24" i="1"/>
  <c r="I23" i="1"/>
  <c r="I22" i="1"/>
  <c r="I21" i="1"/>
  <c r="I20" i="1"/>
  <c r="I19" i="1"/>
  <c r="I15" i="1"/>
  <c r="I14" i="1"/>
  <c r="I13" i="1"/>
  <c r="I10" i="1"/>
  <c r="I9" i="1"/>
  <c r="I8" i="1"/>
  <c r="I7" i="1"/>
  <c r="I6" i="1"/>
  <c r="I5" i="1"/>
  <c r="D29" i="1"/>
  <c r="D43" i="1"/>
  <c r="D42" i="1"/>
  <c r="D41" i="1"/>
  <c r="D40" i="1"/>
  <c r="D39" i="1"/>
  <c r="D34" i="1"/>
  <c r="D33" i="1"/>
  <c r="D32" i="1"/>
  <c r="D28" i="1"/>
  <c r="D27" i="1"/>
  <c r="D26" i="1"/>
  <c r="D23" i="1"/>
  <c r="D22" i="1"/>
  <c r="D21" i="1"/>
  <c r="D20" i="1"/>
  <c r="D17" i="1"/>
  <c r="D16" i="1"/>
  <c r="D15" i="1"/>
  <c r="D14" i="1"/>
  <c r="D13" i="1"/>
  <c r="D10" i="1"/>
  <c r="D9" i="1"/>
  <c r="D8" i="1"/>
  <c r="D7" i="1"/>
  <c r="D6" i="1"/>
  <c r="D5" i="1"/>
  <c r="N21" i="1" l="1"/>
  <c r="N9" i="1"/>
  <c r="I29" i="1"/>
  <c r="D45" i="1"/>
  <c r="M31" i="1" l="1"/>
</calcChain>
</file>

<file path=xl/sharedStrings.xml><?xml version="1.0" encoding="utf-8"?>
<sst xmlns="http://schemas.openxmlformats.org/spreadsheetml/2006/main" count="108" uniqueCount="88">
  <si>
    <t>Main Housing</t>
  </si>
  <si>
    <t>Qty</t>
  </si>
  <si>
    <t>Unit Cost</t>
  </si>
  <si>
    <t>Cost</t>
  </si>
  <si>
    <t>Connectors</t>
  </si>
  <si>
    <t>FO Feedthrough (Lancer)</t>
  </si>
  <si>
    <t>MINK8-FCRL</t>
  </si>
  <si>
    <t>MCBH5F</t>
  </si>
  <si>
    <t>MCBH4F</t>
  </si>
  <si>
    <t>MCBH6F</t>
  </si>
  <si>
    <t>MINK16-FCR</t>
  </si>
  <si>
    <t>Electronic Modules</t>
  </si>
  <si>
    <t>OE Converter</t>
  </si>
  <si>
    <t>GigE Ethernet Switch</t>
  </si>
  <si>
    <t>Ethernet-to-Serial</t>
  </si>
  <si>
    <t>SubSea Contoller</t>
  </si>
  <si>
    <t>PLC Controller</t>
  </si>
  <si>
    <t>Digital Out 5V</t>
  </si>
  <si>
    <t>Digital Out 24V</t>
  </si>
  <si>
    <t>Relays</t>
  </si>
  <si>
    <t>Power System</t>
  </si>
  <si>
    <t>Housing Materials</t>
  </si>
  <si>
    <t>Housing Material</t>
  </si>
  <si>
    <t>Flat Ports</t>
  </si>
  <si>
    <t>Anodizing (Outside Labor)</t>
  </si>
  <si>
    <t>Sony A6300 Camera</t>
  </si>
  <si>
    <t>Camera Lenses</t>
  </si>
  <si>
    <t>Dummy Batteries</t>
  </si>
  <si>
    <t>SD Cards</t>
  </si>
  <si>
    <t>Toroid 4:1 Transformer</t>
  </si>
  <si>
    <t>HDMI-Optical Converter</t>
  </si>
  <si>
    <t>8-Chan Optical Mux</t>
  </si>
  <si>
    <t>120VAC:24Vdc</t>
  </si>
  <si>
    <t>120VAC:12Vdc</t>
  </si>
  <si>
    <t>Sony Remote</t>
  </si>
  <si>
    <t>System Level</t>
  </si>
  <si>
    <t>Cables</t>
  </si>
  <si>
    <t>MINK8 cable+2 connectors</t>
  </si>
  <si>
    <t>MINK16 cable + 1 conn</t>
  </si>
  <si>
    <t>Fiber Patch Cord (Linden)</t>
  </si>
  <si>
    <t>MCIL5 Cable</t>
  </si>
  <si>
    <t>MCIL4 Cable</t>
  </si>
  <si>
    <t>MCIL6 Cable</t>
  </si>
  <si>
    <t>Sensors + Lights</t>
  </si>
  <si>
    <t>HoneyWell Digital Compass</t>
  </si>
  <si>
    <t>RBR Temp+Pressure</t>
  </si>
  <si>
    <t>Dummy Plugs</t>
  </si>
  <si>
    <t>CXDC6F Dummy Plug</t>
  </si>
  <si>
    <t>CXDC6M Dummy Plug</t>
  </si>
  <si>
    <t>MCDC5M Dummy Plug</t>
  </si>
  <si>
    <t>MCDC5F Dummy Plug</t>
  </si>
  <si>
    <t>MCDC4M Dummy Plug</t>
  </si>
  <si>
    <t>MCDC4F Dummy Plug</t>
  </si>
  <si>
    <t>Misc</t>
  </si>
  <si>
    <t>Tether J-Box</t>
  </si>
  <si>
    <t>Housing</t>
  </si>
  <si>
    <t>Oil Compensator</t>
  </si>
  <si>
    <t>Top Side</t>
  </si>
  <si>
    <t>Power Components</t>
  </si>
  <si>
    <t>GF Detection Module</t>
  </si>
  <si>
    <t>DC Power Supply</t>
  </si>
  <si>
    <t>Networking</t>
  </si>
  <si>
    <t>Router</t>
  </si>
  <si>
    <t>Ethernet Switch</t>
  </si>
  <si>
    <t>Topside Controller</t>
  </si>
  <si>
    <t>Digital Input</t>
  </si>
  <si>
    <t>LCD Control Panel</t>
  </si>
  <si>
    <t>Computer</t>
  </si>
  <si>
    <t>USB Drive</t>
  </si>
  <si>
    <t>Hardware Rack</t>
  </si>
  <si>
    <t>Rack</t>
  </si>
  <si>
    <t>Toroid 1:4 Transformer</t>
  </si>
  <si>
    <t>8-Chan Optical De-Mux</t>
  </si>
  <si>
    <t>MultiSea Cam</t>
  </si>
  <si>
    <t>PC Laptop</t>
  </si>
  <si>
    <t>Total</t>
  </si>
  <si>
    <t>Shackles &amp; Weak Links</t>
  </si>
  <si>
    <t>Camera Equipment</t>
  </si>
  <si>
    <t>Lander Base Parts</t>
  </si>
  <si>
    <t xml:space="preserve">Video Storage </t>
  </si>
  <si>
    <t>Blackmagic Hyperdeck Mini</t>
  </si>
  <si>
    <t>UHD II SD Cards</t>
  </si>
  <si>
    <t>Custom Pwr Routing Bd</t>
  </si>
  <si>
    <t>Internal Frame Material</t>
  </si>
  <si>
    <t>Software</t>
  </si>
  <si>
    <t>SeaLite Light Module</t>
  </si>
  <si>
    <t>Chassis</t>
  </si>
  <si>
    <t>Optical-HDSDI Converter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</si>
</sst>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164" fontId="0" fillId="0" borderId="8" xfId="0" applyNumberFormat="1" applyBorder="1"/>
    <xf numFmtId="164" fontId="0" fillId="0" borderId="9" xfId="0" applyNumberFormat="1" applyBorder="1"/>
    <xf numFmtId="0" fontId="2" fillId="2" borderId="7" xfId="0" applyFont="1" applyFill="1" applyBorder="1"/>
    <xf numFmtId="0" fontId="0" fillId="2" borderId="8" xfId="0" applyFill="1" applyBorder="1" applyAlignment="1">
      <alignment horizontal="center"/>
    </xf>
    <xf numFmtId="164" fontId="0" fillId="2" borderId="8" xfId="0" applyNumberFormat="1" applyFill="1" applyBorder="1"/>
    <xf numFmtId="164" fontId="0" fillId="2" borderId="9" xfId="0" applyNumberFormat="1" applyFill="1" applyBorder="1"/>
    <xf numFmtId="0" fontId="0" fillId="0" borderId="7" xfId="0" applyFont="1" applyBorder="1"/>
    <xf numFmtId="164" fontId="0" fillId="0" borderId="8" xfId="0" applyNumberFormat="1" applyFont="1" applyBorder="1"/>
    <xf numFmtId="0" fontId="0" fillId="0" borderId="8" xfId="0" applyBorder="1"/>
    <xf numFmtId="0" fontId="0" fillId="2" borderId="8" xfId="0" applyFill="1" applyBorder="1"/>
    <xf numFmtId="0" fontId="0" fillId="0" borderId="10" xfId="0" applyBorder="1"/>
    <xf numFmtId="0" fontId="0" fillId="0" borderId="11" xfId="0" applyBorder="1" applyAlignment="1">
      <alignment horizontal="center"/>
    </xf>
    <xf numFmtId="164" fontId="0" fillId="0" borderId="11" xfId="0" applyNumberFormat="1" applyBorder="1"/>
    <xf numFmtId="0" fontId="0" fillId="0" borderId="8" xfId="0" applyFont="1" applyBorder="1" applyAlignment="1">
      <alignment horizontal="center"/>
    </xf>
    <xf numFmtId="0" fontId="0" fillId="0" borderId="8" xfId="0" applyFont="1" applyBorder="1"/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164" fontId="0" fillId="0" borderId="5" xfId="0" applyNumberFormat="1" applyBorder="1"/>
    <xf numFmtId="164" fontId="0" fillId="0" borderId="6" xfId="0" applyNumberFormat="1" applyBorder="1"/>
    <xf numFmtId="164" fontId="1" fillId="0" borderId="9" xfId="0" applyNumberFormat="1" applyFont="1" applyBorder="1"/>
    <xf numFmtId="164" fontId="4" fillId="0" borderId="12" xfId="0" applyNumberFormat="1" applyFont="1" applyBorder="1"/>
    <xf numFmtId="0" fontId="0" fillId="0" borderId="8" xfId="0" applyFont="1" applyBorder="1" applyAlignment="1">
      <alignment horizontal="right"/>
    </xf>
    <xf numFmtId="164" fontId="3" fillId="2" borderId="13" xfId="0" applyNumberFormat="1" applyFont="1" applyFill="1" applyBorder="1"/>
    <xf numFmtId="0" fontId="1" fillId="0" borderId="0" xfId="0" applyFont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5"/>
  <sheetViews>
    <sheetView tabSelected="1" topLeftCell="B1" workbookViewId="0">
      <selection activeCell="S34" sqref="S34"/>
    </sheetView>
  </sheetViews>
  <sheetFormatPr defaultRowHeight="15" x14ac:dyDescent="0.25"/>
  <cols>
    <col min="1" max="1" width="26" customWidth="1"/>
    <col min="6" max="6" width="26.5703125" customWidth="1"/>
    <col min="11" max="11" width="29.7109375" customWidth="1"/>
    <col min="16" max="16" width="26.140625" customWidth="1"/>
  </cols>
  <sheetData>
    <row r="2" spans="1:19" ht="15.75" thickBot="1" x14ac:dyDescent="0.3"/>
    <row r="3" spans="1:19" ht="16.5" thickBot="1" x14ac:dyDescent="0.3">
      <c r="A3" s="34" t="s">
        <v>0</v>
      </c>
      <c r="B3" s="1" t="s">
        <v>1</v>
      </c>
      <c r="C3" s="1" t="s">
        <v>2</v>
      </c>
      <c r="D3" s="2" t="s">
        <v>3</v>
      </c>
      <c r="F3" s="34" t="s">
        <v>35</v>
      </c>
      <c r="G3" s="1" t="s">
        <v>1</v>
      </c>
      <c r="H3" s="1" t="s">
        <v>2</v>
      </c>
      <c r="I3" s="2" t="s">
        <v>3</v>
      </c>
      <c r="K3" s="34" t="s">
        <v>54</v>
      </c>
      <c r="L3" s="1" t="s">
        <v>1</v>
      </c>
      <c r="M3" s="23" t="s">
        <v>2</v>
      </c>
      <c r="N3" s="24" t="s">
        <v>3</v>
      </c>
      <c r="P3" s="34" t="s">
        <v>57</v>
      </c>
      <c r="Q3" s="1" t="s">
        <v>1</v>
      </c>
      <c r="R3" s="1" t="s">
        <v>2</v>
      </c>
      <c r="S3" s="2" t="s">
        <v>3</v>
      </c>
    </row>
    <row r="4" spans="1:19" x14ac:dyDescent="0.25">
      <c r="A4" s="3" t="s">
        <v>4</v>
      </c>
      <c r="B4" s="4"/>
      <c r="C4" s="4"/>
      <c r="D4" s="5"/>
      <c r="F4" s="3" t="s">
        <v>36</v>
      </c>
      <c r="G4" s="4"/>
      <c r="H4" s="4"/>
      <c r="I4" s="5"/>
      <c r="K4" s="25" t="s">
        <v>5</v>
      </c>
      <c r="L4" s="26">
        <v>1</v>
      </c>
      <c r="M4" s="27">
        <v>350</v>
      </c>
      <c r="N4" s="28">
        <f t="shared" ref="N4:N7" si="0">L4*M4</f>
        <v>350</v>
      </c>
      <c r="P4" s="3" t="s">
        <v>58</v>
      </c>
      <c r="Q4" s="4"/>
      <c r="R4" s="4"/>
      <c r="S4" s="5"/>
    </row>
    <row r="5" spans="1:19" x14ac:dyDescent="0.25">
      <c r="A5" s="6" t="s">
        <v>5</v>
      </c>
      <c r="B5" s="7">
        <v>2</v>
      </c>
      <c r="C5" s="8">
        <v>350</v>
      </c>
      <c r="D5" s="9">
        <f t="shared" ref="D5:D43" si="1">B5*C5</f>
        <v>700</v>
      </c>
      <c r="F5" s="14" t="s">
        <v>37</v>
      </c>
      <c r="G5" s="21">
        <v>1</v>
      </c>
      <c r="H5" s="22">
        <v>1200</v>
      </c>
      <c r="I5" s="9">
        <f t="shared" ref="I5:I24" si="2">G5*H5</f>
        <v>1200</v>
      </c>
      <c r="K5" s="6" t="s">
        <v>6</v>
      </c>
      <c r="L5" s="7">
        <v>1</v>
      </c>
      <c r="M5" s="8">
        <v>450</v>
      </c>
      <c r="N5" s="9">
        <f t="shared" si="0"/>
        <v>450</v>
      </c>
      <c r="P5" s="6" t="s">
        <v>71</v>
      </c>
      <c r="Q5" s="21">
        <v>1</v>
      </c>
      <c r="R5" s="31">
        <v>400</v>
      </c>
      <c r="S5" s="9">
        <f t="shared" ref="S5:S7" si="3">Q5*R5</f>
        <v>400</v>
      </c>
    </row>
    <row r="6" spans="1:19" x14ac:dyDescent="0.25">
      <c r="A6" s="6" t="s">
        <v>6</v>
      </c>
      <c r="B6" s="7">
        <v>1</v>
      </c>
      <c r="C6" s="8">
        <v>450</v>
      </c>
      <c r="D6" s="9">
        <f t="shared" si="1"/>
        <v>450</v>
      </c>
      <c r="F6" s="14" t="s">
        <v>38</v>
      </c>
      <c r="G6" s="21">
        <v>1</v>
      </c>
      <c r="H6" s="22">
        <v>700</v>
      </c>
      <c r="I6" s="9">
        <f t="shared" si="2"/>
        <v>700</v>
      </c>
      <c r="K6" s="6" t="s">
        <v>55</v>
      </c>
      <c r="L6" s="7">
        <v>1</v>
      </c>
      <c r="M6" s="8">
        <v>200</v>
      </c>
      <c r="N6" s="9">
        <f t="shared" si="0"/>
        <v>200</v>
      </c>
      <c r="P6" s="6" t="s">
        <v>59</v>
      </c>
      <c r="Q6" s="7">
        <v>1</v>
      </c>
      <c r="R6" s="8">
        <v>600</v>
      </c>
      <c r="S6" s="9">
        <f t="shared" si="3"/>
        <v>600</v>
      </c>
    </row>
    <row r="7" spans="1:19" x14ac:dyDescent="0.25">
      <c r="A7" s="6" t="s">
        <v>7</v>
      </c>
      <c r="B7" s="7">
        <v>5</v>
      </c>
      <c r="C7" s="8">
        <v>88</v>
      </c>
      <c r="D7" s="9">
        <f t="shared" si="1"/>
        <v>440</v>
      </c>
      <c r="F7" s="6" t="s">
        <v>39</v>
      </c>
      <c r="G7" s="7">
        <v>1</v>
      </c>
      <c r="H7" s="8">
        <v>500</v>
      </c>
      <c r="I7" s="9">
        <f t="shared" si="2"/>
        <v>500</v>
      </c>
      <c r="K7" s="6" t="s">
        <v>56</v>
      </c>
      <c r="L7" s="7">
        <v>1</v>
      </c>
      <c r="M7" s="8">
        <v>300</v>
      </c>
      <c r="N7" s="9">
        <f t="shared" si="0"/>
        <v>300</v>
      </c>
      <c r="P7" s="6" t="s">
        <v>60</v>
      </c>
      <c r="Q7" s="7">
        <v>2</v>
      </c>
      <c r="R7" s="8">
        <v>200</v>
      </c>
      <c r="S7" s="9">
        <f t="shared" si="3"/>
        <v>400</v>
      </c>
    </row>
    <row r="8" spans="1:19" x14ac:dyDescent="0.25">
      <c r="A8" s="6" t="s">
        <v>8</v>
      </c>
      <c r="B8" s="7">
        <v>1</v>
      </c>
      <c r="C8" s="8">
        <v>100</v>
      </c>
      <c r="D8" s="9">
        <f t="shared" si="1"/>
        <v>100</v>
      </c>
      <c r="F8" s="6" t="s">
        <v>40</v>
      </c>
      <c r="G8" s="7">
        <v>5</v>
      </c>
      <c r="H8" s="8">
        <v>170</v>
      </c>
      <c r="I8" s="9">
        <f t="shared" si="2"/>
        <v>850</v>
      </c>
      <c r="K8" s="6"/>
      <c r="L8" s="7"/>
      <c r="M8" s="8"/>
      <c r="N8" s="29"/>
      <c r="P8" s="6"/>
      <c r="Q8" s="7"/>
      <c r="R8" s="8"/>
      <c r="S8" s="9"/>
    </row>
    <row r="9" spans="1:19" ht="15.75" thickBot="1" x14ac:dyDescent="0.3">
      <c r="A9" s="6" t="s">
        <v>9</v>
      </c>
      <c r="B9" s="7">
        <v>1</v>
      </c>
      <c r="C9" s="8">
        <v>100</v>
      </c>
      <c r="D9" s="9">
        <f t="shared" si="1"/>
        <v>100</v>
      </c>
      <c r="F9" s="6" t="s">
        <v>41</v>
      </c>
      <c r="G9" s="7">
        <v>1</v>
      </c>
      <c r="H9" s="8">
        <v>134</v>
      </c>
      <c r="I9" s="9">
        <f t="shared" si="2"/>
        <v>134</v>
      </c>
      <c r="K9" s="18"/>
      <c r="L9" s="19"/>
      <c r="M9" s="20"/>
      <c r="N9" s="30">
        <f>SUM(N4:N8)</f>
        <v>1300</v>
      </c>
      <c r="P9" s="10" t="s">
        <v>61</v>
      </c>
      <c r="Q9" s="11"/>
      <c r="R9" s="12"/>
      <c r="S9" s="13"/>
    </row>
    <row r="10" spans="1:19" x14ac:dyDescent="0.25">
      <c r="A10" s="6" t="s">
        <v>10</v>
      </c>
      <c r="B10" s="7">
        <v>1</v>
      </c>
      <c r="C10" s="8">
        <v>500</v>
      </c>
      <c r="D10" s="9">
        <f t="shared" si="1"/>
        <v>500</v>
      </c>
      <c r="F10" s="6" t="s">
        <v>42</v>
      </c>
      <c r="G10" s="7">
        <v>1</v>
      </c>
      <c r="H10" s="8">
        <v>200</v>
      </c>
      <c r="I10" s="9">
        <f t="shared" si="2"/>
        <v>200</v>
      </c>
      <c r="P10" s="6" t="s">
        <v>12</v>
      </c>
      <c r="Q10" s="7">
        <v>1</v>
      </c>
      <c r="R10" s="8">
        <v>500</v>
      </c>
      <c r="S10" s="9">
        <f>Q10*R10</f>
        <v>500</v>
      </c>
    </row>
    <row r="11" spans="1:19" x14ac:dyDescent="0.25">
      <c r="A11" s="6"/>
      <c r="B11" s="7"/>
      <c r="C11" s="8"/>
      <c r="D11" s="9"/>
      <c r="F11" s="6"/>
      <c r="G11" s="7"/>
      <c r="H11" s="8"/>
      <c r="I11" s="9"/>
      <c r="P11" s="6" t="s">
        <v>62</v>
      </c>
      <c r="Q11" s="7">
        <v>1</v>
      </c>
      <c r="R11" s="8">
        <v>100</v>
      </c>
      <c r="S11" s="9">
        <f>Q11*R11</f>
        <v>100</v>
      </c>
    </row>
    <row r="12" spans="1:19" x14ac:dyDescent="0.25">
      <c r="A12" s="10" t="s">
        <v>11</v>
      </c>
      <c r="B12" s="11"/>
      <c r="C12" s="12"/>
      <c r="D12" s="13"/>
      <c r="F12" s="10" t="s">
        <v>43</v>
      </c>
      <c r="G12" s="11"/>
      <c r="H12" s="12"/>
      <c r="I12" s="13"/>
      <c r="P12" s="6" t="s">
        <v>63</v>
      </c>
      <c r="Q12" s="7">
        <v>1</v>
      </c>
      <c r="R12" s="8">
        <v>100</v>
      </c>
      <c r="S12" s="9">
        <f t="shared" ref="S12:S15" si="4">Q12*R12</f>
        <v>100</v>
      </c>
    </row>
    <row r="13" spans="1:19" x14ac:dyDescent="0.25">
      <c r="A13" s="6" t="s">
        <v>12</v>
      </c>
      <c r="B13" s="7">
        <v>1</v>
      </c>
      <c r="C13" s="8">
        <v>500</v>
      </c>
      <c r="D13" s="9">
        <f t="shared" si="1"/>
        <v>500</v>
      </c>
      <c r="F13" s="6" t="s">
        <v>85</v>
      </c>
      <c r="G13" s="7">
        <v>5</v>
      </c>
      <c r="H13" s="8">
        <v>2600</v>
      </c>
      <c r="I13" s="9">
        <f t="shared" ref="I13:I16" si="5">G13*H13</f>
        <v>13000</v>
      </c>
      <c r="P13" s="6" t="s">
        <v>87</v>
      </c>
      <c r="Q13" s="7">
        <v>8</v>
      </c>
      <c r="R13" s="8">
        <v>1000</v>
      </c>
      <c r="S13" s="9">
        <f t="shared" si="4"/>
        <v>8000</v>
      </c>
    </row>
    <row r="14" spans="1:19" ht="15.75" thickBot="1" x14ac:dyDescent="0.3">
      <c r="A14" s="6" t="s">
        <v>13</v>
      </c>
      <c r="B14" s="7">
        <v>1</v>
      </c>
      <c r="C14" s="8">
        <v>100</v>
      </c>
      <c r="D14" s="9">
        <f t="shared" si="1"/>
        <v>100</v>
      </c>
      <c r="F14" s="6" t="s">
        <v>44</v>
      </c>
      <c r="G14" s="7">
        <v>1</v>
      </c>
      <c r="H14" s="8">
        <v>400</v>
      </c>
      <c r="I14" s="9">
        <f t="shared" si="5"/>
        <v>400</v>
      </c>
      <c r="P14" s="6" t="s">
        <v>72</v>
      </c>
      <c r="Q14" s="7">
        <v>1</v>
      </c>
      <c r="R14" s="8">
        <v>4000</v>
      </c>
      <c r="S14" s="9">
        <f t="shared" si="4"/>
        <v>4000</v>
      </c>
    </row>
    <row r="15" spans="1:19" ht="16.5" thickBot="1" x14ac:dyDescent="0.3">
      <c r="A15" s="6" t="s">
        <v>14</v>
      </c>
      <c r="B15" s="7">
        <v>1</v>
      </c>
      <c r="C15" s="8">
        <v>400</v>
      </c>
      <c r="D15" s="9">
        <f t="shared" si="1"/>
        <v>400</v>
      </c>
      <c r="F15" s="6" t="s">
        <v>45</v>
      </c>
      <c r="G15" s="7">
        <v>1</v>
      </c>
      <c r="H15" s="8">
        <v>2800</v>
      </c>
      <c r="I15" s="9">
        <f t="shared" si="5"/>
        <v>2800</v>
      </c>
      <c r="K15" s="34" t="s">
        <v>79</v>
      </c>
      <c r="L15" s="1" t="s">
        <v>1</v>
      </c>
      <c r="M15" s="23" t="s">
        <v>2</v>
      </c>
      <c r="N15" s="24" t="s">
        <v>3</v>
      </c>
      <c r="P15" s="6" t="s">
        <v>14</v>
      </c>
      <c r="Q15" s="7">
        <v>1</v>
      </c>
      <c r="R15" s="8">
        <v>400</v>
      </c>
      <c r="S15" s="9">
        <f t="shared" si="4"/>
        <v>400</v>
      </c>
    </row>
    <row r="16" spans="1:19" x14ac:dyDescent="0.25">
      <c r="A16" s="6" t="s">
        <v>30</v>
      </c>
      <c r="B16" s="7">
        <v>8</v>
      </c>
      <c r="C16" s="8">
        <v>1000</v>
      </c>
      <c r="D16" s="9">
        <f t="shared" si="1"/>
        <v>8000</v>
      </c>
      <c r="F16" s="6" t="s">
        <v>73</v>
      </c>
      <c r="G16" s="7">
        <v>1</v>
      </c>
      <c r="H16" s="8">
        <v>1500</v>
      </c>
      <c r="I16" s="9">
        <f t="shared" si="5"/>
        <v>1500</v>
      </c>
      <c r="K16" s="25" t="s">
        <v>80</v>
      </c>
      <c r="L16" s="26">
        <v>8</v>
      </c>
      <c r="M16" s="27">
        <v>800</v>
      </c>
      <c r="N16" s="28">
        <f t="shared" ref="N16:N19" si="6">L16*M16</f>
        <v>6400</v>
      </c>
      <c r="P16" s="6"/>
      <c r="Q16" s="7"/>
      <c r="R16" s="8"/>
      <c r="S16" s="9"/>
    </row>
    <row r="17" spans="1:19" x14ac:dyDescent="0.25">
      <c r="A17" s="6" t="s">
        <v>31</v>
      </c>
      <c r="B17" s="7">
        <v>1</v>
      </c>
      <c r="C17" s="8">
        <v>4000</v>
      </c>
      <c r="D17" s="9">
        <f t="shared" si="1"/>
        <v>4000</v>
      </c>
      <c r="F17" s="6"/>
      <c r="G17" s="7"/>
      <c r="H17" s="8"/>
      <c r="I17" s="9"/>
      <c r="K17" s="6" t="s">
        <v>81</v>
      </c>
      <c r="L17" s="7">
        <v>16</v>
      </c>
      <c r="M17" s="8">
        <v>100</v>
      </c>
      <c r="N17" s="9">
        <f t="shared" si="6"/>
        <v>1600</v>
      </c>
      <c r="P17" s="10" t="s">
        <v>64</v>
      </c>
      <c r="Q17" s="11"/>
      <c r="R17" s="12"/>
      <c r="S17" s="13"/>
    </row>
    <row r="18" spans="1:19" x14ac:dyDescent="0.25">
      <c r="A18" s="6"/>
      <c r="B18" s="7"/>
      <c r="C18" s="8"/>
      <c r="D18" s="9"/>
      <c r="F18" s="10" t="s">
        <v>46</v>
      </c>
      <c r="G18" s="11"/>
      <c r="H18" s="12"/>
      <c r="I18" s="13"/>
      <c r="K18" s="6" t="s">
        <v>36</v>
      </c>
      <c r="L18" s="7">
        <v>8</v>
      </c>
      <c r="M18" s="8">
        <v>50</v>
      </c>
      <c r="N18" s="9">
        <f t="shared" si="6"/>
        <v>400</v>
      </c>
      <c r="P18" s="14" t="s">
        <v>16</v>
      </c>
      <c r="Q18" s="7">
        <v>1</v>
      </c>
      <c r="R18" s="8">
        <v>159</v>
      </c>
      <c r="S18" s="9">
        <f t="shared" ref="S18:S23" si="7">Q18*R18</f>
        <v>159</v>
      </c>
    </row>
    <row r="19" spans="1:19" x14ac:dyDescent="0.25">
      <c r="A19" s="10" t="s">
        <v>15</v>
      </c>
      <c r="B19" s="11"/>
      <c r="C19" s="12"/>
      <c r="D19" s="13"/>
      <c r="F19" s="6" t="s">
        <v>47</v>
      </c>
      <c r="G19" s="7">
        <v>1</v>
      </c>
      <c r="H19" s="8">
        <v>12</v>
      </c>
      <c r="I19" s="9">
        <f t="shared" si="2"/>
        <v>12</v>
      </c>
      <c r="K19" s="6"/>
      <c r="L19" s="7"/>
      <c r="M19" s="8"/>
      <c r="N19" s="9">
        <f t="shared" si="6"/>
        <v>0</v>
      </c>
      <c r="P19" s="14" t="s">
        <v>17</v>
      </c>
      <c r="Q19" s="7">
        <v>1</v>
      </c>
      <c r="R19" s="8">
        <v>35</v>
      </c>
      <c r="S19" s="9">
        <f t="shared" si="7"/>
        <v>35</v>
      </c>
    </row>
    <row r="20" spans="1:19" x14ac:dyDescent="0.25">
      <c r="A20" s="14" t="s">
        <v>16</v>
      </c>
      <c r="B20" s="7">
        <v>1</v>
      </c>
      <c r="C20" s="8">
        <v>159</v>
      </c>
      <c r="D20" s="9">
        <f t="shared" ref="D20:D23" si="8">B20*C20</f>
        <v>159</v>
      </c>
      <c r="F20" s="6" t="s">
        <v>48</v>
      </c>
      <c r="G20" s="7">
        <v>1</v>
      </c>
      <c r="H20" s="8">
        <v>60</v>
      </c>
      <c r="I20" s="9">
        <f t="shared" si="2"/>
        <v>60</v>
      </c>
      <c r="K20" s="6"/>
      <c r="L20" s="7"/>
      <c r="M20" s="8"/>
      <c r="N20" s="29"/>
      <c r="P20" s="14" t="s">
        <v>18</v>
      </c>
      <c r="Q20" s="7">
        <v>1</v>
      </c>
      <c r="R20" s="8">
        <v>35</v>
      </c>
      <c r="S20" s="9">
        <f t="shared" si="7"/>
        <v>35</v>
      </c>
    </row>
    <row r="21" spans="1:19" ht="15.75" thickBot="1" x14ac:dyDescent="0.3">
      <c r="A21" s="14" t="s">
        <v>17</v>
      </c>
      <c r="B21" s="7">
        <v>1</v>
      </c>
      <c r="C21" s="8">
        <v>35</v>
      </c>
      <c r="D21" s="9">
        <f t="shared" si="8"/>
        <v>35</v>
      </c>
      <c r="F21" s="6" t="s">
        <v>49</v>
      </c>
      <c r="G21" s="7">
        <v>5</v>
      </c>
      <c r="H21" s="8">
        <v>22</v>
      </c>
      <c r="I21" s="9">
        <f t="shared" si="2"/>
        <v>110</v>
      </c>
      <c r="K21" s="18"/>
      <c r="L21" s="19"/>
      <c r="M21" s="20"/>
      <c r="N21" s="30">
        <f>SUM(N16:N20)</f>
        <v>8400</v>
      </c>
      <c r="P21" s="14" t="s">
        <v>65</v>
      </c>
      <c r="Q21" s="7">
        <v>2</v>
      </c>
      <c r="R21" s="8">
        <v>50</v>
      </c>
      <c r="S21" s="9">
        <f t="shared" si="7"/>
        <v>100</v>
      </c>
    </row>
    <row r="22" spans="1:19" x14ac:dyDescent="0.25">
      <c r="A22" s="14" t="s">
        <v>18</v>
      </c>
      <c r="B22" s="7">
        <v>1</v>
      </c>
      <c r="C22" s="8">
        <v>35</v>
      </c>
      <c r="D22" s="9">
        <f t="shared" si="8"/>
        <v>35</v>
      </c>
      <c r="F22" s="6" t="s">
        <v>50</v>
      </c>
      <c r="G22" s="7">
        <v>5</v>
      </c>
      <c r="H22" s="8">
        <v>13</v>
      </c>
      <c r="I22" s="9">
        <f t="shared" si="2"/>
        <v>65</v>
      </c>
      <c r="P22" s="6" t="s">
        <v>66</v>
      </c>
      <c r="Q22" s="7">
        <v>1</v>
      </c>
      <c r="R22" s="8">
        <v>1000</v>
      </c>
      <c r="S22" s="9">
        <f t="shared" si="7"/>
        <v>1000</v>
      </c>
    </row>
    <row r="23" spans="1:19" x14ac:dyDescent="0.25">
      <c r="A23" s="14" t="s">
        <v>19</v>
      </c>
      <c r="B23" s="7">
        <v>6</v>
      </c>
      <c r="C23" s="8">
        <v>10</v>
      </c>
      <c r="D23" s="9">
        <f t="shared" si="8"/>
        <v>60</v>
      </c>
      <c r="F23" s="6" t="s">
        <v>51</v>
      </c>
      <c r="G23" s="7">
        <v>1</v>
      </c>
      <c r="H23" s="8">
        <v>19</v>
      </c>
      <c r="I23" s="9">
        <f t="shared" si="2"/>
        <v>19</v>
      </c>
      <c r="P23" s="6" t="s">
        <v>84</v>
      </c>
      <c r="Q23" s="7">
        <v>2</v>
      </c>
      <c r="R23" s="8">
        <v>200</v>
      </c>
      <c r="S23" s="9">
        <f t="shared" si="7"/>
        <v>400</v>
      </c>
    </row>
    <row r="24" spans="1:19" x14ac:dyDescent="0.25">
      <c r="A24" s="14"/>
      <c r="B24" s="7"/>
      <c r="C24" s="8"/>
      <c r="D24" s="9"/>
      <c r="F24" s="6" t="s">
        <v>52</v>
      </c>
      <c r="G24" s="7">
        <v>1</v>
      </c>
      <c r="H24" s="8">
        <v>13</v>
      </c>
      <c r="I24" s="9">
        <f t="shared" si="2"/>
        <v>13</v>
      </c>
      <c r="P24" s="6"/>
      <c r="Q24" s="7"/>
      <c r="R24" s="8"/>
      <c r="S24" s="9"/>
    </row>
    <row r="25" spans="1:19" x14ac:dyDescent="0.25">
      <c r="A25" s="10" t="s">
        <v>20</v>
      </c>
      <c r="B25" s="11"/>
      <c r="C25" s="12"/>
      <c r="D25" s="13"/>
      <c r="F25" s="6"/>
      <c r="G25" s="7"/>
      <c r="H25" s="8"/>
      <c r="I25" s="9"/>
      <c r="P25" s="10" t="s">
        <v>67</v>
      </c>
      <c r="Q25" s="11"/>
      <c r="R25" s="12"/>
      <c r="S25" s="13"/>
    </row>
    <row r="26" spans="1:19" x14ac:dyDescent="0.25">
      <c r="A26" s="6" t="s">
        <v>29</v>
      </c>
      <c r="B26" s="7">
        <v>1</v>
      </c>
      <c r="C26" s="8">
        <v>400</v>
      </c>
      <c r="D26" s="9">
        <f t="shared" si="1"/>
        <v>400</v>
      </c>
      <c r="F26" s="10" t="s">
        <v>53</v>
      </c>
      <c r="G26" s="11"/>
      <c r="H26" s="12"/>
      <c r="I26" s="13"/>
      <c r="P26" s="6" t="s">
        <v>74</v>
      </c>
      <c r="Q26" s="7">
        <v>1</v>
      </c>
      <c r="R26" s="8">
        <v>1500</v>
      </c>
      <c r="S26" s="9">
        <f t="shared" ref="S26:S27" si="9">Q26*R26</f>
        <v>1500</v>
      </c>
    </row>
    <row r="27" spans="1:19" x14ac:dyDescent="0.25">
      <c r="A27" s="6" t="s">
        <v>32</v>
      </c>
      <c r="B27" s="7">
        <v>1</v>
      </c>
      <c r="C27" s="15">
        <v>200</v>
      </c>
      <c r="D27" s="9">
        <f t="shared" si="1"/>
        <v>200</v>
      </c>
      <c r="F27" s="14" t="s">
        <v>76</v>
      </c>
      <c r="G27" s="7">
        <v>1</v>
      </c>
      <c r="H27" s="8">
        <v>1000</v>
      </c>
      <c r="I27" s="9">
        <f t="shared" ref="I27" si="10">G27*H27</f>
        <v>1000</v>
      </c>
      <c r="P27" s="6" t="s">
        <v>68</v>
      </c>
      <c r="Q27" s="7">
        <v>1</v>
      </c>
      <c r="R27" s="8">
        <v>200</v>
      </c>
      <c r="S27" s="9">
        <f t="shared" si="9"/>
        <v>200</v>
      </c>
    </row>
    <row r="28" spans="1:19" x14ac:dyDescent="0.25">
      <c r="A28" s="6" t="s">
        <v>33</v>
      </c>
      <c r="B28" s="7">
        <v>1</v>
      </c>
      <c r="C28" s="8">
        <v>200</v>
      </c>
      <c r="D28" s="9">
        <f t="shared" si="1"/>
        <v>200</v>
      </c>
      <c r="F28" s="6"/>
      <c r="G28" s="7"/>
      <c r="H28" s="8"/>
      <c r="I28" s="9"/>
      <c r="P28" s="6"/>
      <c r="Q28" s="7"/>
      <c r="R28" s="8"/>
      <c r="S28" s="9"/>
    </row>
    <row r="29" spans="1:19" ht="15.75" thickBot="1" x14ac:dyDescent="0.3">
      <c r="A29" s="6" t="s">
        <v>82</v>
      </c>
      <c r="B29" s="7">
        <v>1</v>
      </c>
      <c r="C29" s="8">
        <v>1500</v>
      </c>
      <c r="D29" s="9">
        <f t="shared" si="1"/>
        <v>1500</v>
      </c>
      <c r="F29" s="18"/>
      <c r="G29" s="19"/>
      <c r="H29" s="20"/>
      <c r="I29" s="30">
        <f>SUM(I5:I28)</f>
        <v>22563</v>
      </c>
      <c r="P29" s="10" t="s">
        <v>69</v>
      </c>
      <c r="Q29" s="11"/>
      <c r="R29" s="12"/>
      <c r="S29" s="13"/>
    </row>
    <row r="30" spans="1:19" ht="15.75" thickBot="1" x14ac:dyDescent="0.3">
      <c r="A30" s="6"/>
      <c r="B30" s="7"/>
      <c r="C30" s="8"/>
      <c r="D30" s="9"/>
      <c r="P30" s="6" t="s">
        <v>70</v>
      </c>
      <c r="Q30" s="7">
        <v>1</v>
      </c>
      <c r="R30" s="8">
        <v>600</v>
      </c>
      <c r="S30" s="9">
        <f t="shared" ref="S30:S31" si="11">Q30*R30</f>
        <v>600</v>
      </c>
    </row>
    <row r="31" spans="1:19" ht="15.75" thickBot="1" x14ac:dyDescent="0.3">
      <c r="A31" s="10" t="s">
        <v>21</v>
      </c>
      <c r="B31" s="11"/>
      <c r="C31" s="12"/>
      <c r="D31" s="13"/>
      <c r="L31" s="33" t="s">
        <v>75</v>
      </c>
      <c r="M31" s="32">
        <f>SUM(D45+I29+N9+S33+N21)</f>
        <v>88911</v>
      </c>
      <c r="P31" s="6" t="s">
        <v>86</v>
      </c>
      <c r="Q31" s="7">
        <v>1</v>
      </c>
      <c r="R31" s="8">
        <v>200</v>
      </c>
      <c r="S31" s="9">
        <f t="shared" si="11"/>
        <v>200</v>
      </c>
    </row>
    <row r="32" spans="1:19" x14ac:dyDescent="0.25">
      <c r="A32" s="6" t="s">
        <v>22</v>
      </c>
      <c r="B32" s="7">
        <v>1</v>
      </c>
      <c r="C32" s="8">
        <v>2000</v>
      </c>
      <c r="D32" s="9">
        <f t="shared" si="1"/>
        <v>2000</v>
      </c>
      <c r="P32" s="6"/>
      <c r="Q32" s="7"/>
      <c r="R32" s="8"/>
      <c r="S32" s="9"/>
    </row>
    <row r="33" spans="1:19" ht="15.75" thickBot="1" x14ac:dyDescent="0.3">
      <c r="A33" s="6" t="s">
        <v>23</v>
      </c>
      <c r="B33" s="7">
        <v>10</v>
      </c>
      <c r="C33" s="8">
        <v>100</v>
      </c>
      <c r="D33" s="9">
        <f t="shared" si="1"/>
        <v>1000</v>
      </c>
      <c r="P33" s="18"/>
      <c r="Q33" s="19"/>
      <c r="R33" s="20"/>
      <c r="S33" s="30">
        <f>SUM(S5:S32)</f>
        <v>18729</v>
      </c>
    </row>
    <row r="34" spans="1:19" x14ac:dyDescent="0.25">
      <c r="A34" s="6" t="s">
        <v>24</v>
      </c>
      <c r="B34" s="7">
        <v>1</v>
      </c>
      <c r="C34" s="8">
        <v>500</v>
      </c>
      <c r="D34" s="9">
        <f t="shared" si="1"/>
        <v>500</v>
      </c>
    </row>
    <row r="35" spans="1:19" x14ac:dyDescent="0.25">
      <c r="A35" s="6" t="s">
        <v>78</v>
      </c>
      <c r="B35" s="7">
        <v>1</v>
      </c>
      <c r="C35" s="8">
        <v>1000</v>
      </c>
      <c r="D35" s="9">
        <f t="shared" si="1"/>
        <v>1000</v>
      </c>
    </row>
    <row r="36" spans="1:19" x14ac:dyDescent="0.25">
      <c r="A36" s="6" t="s">
        <v>83</v>
      </c>
      <c r="B36" s="7">
        <v>1</v>
      </c>
      <c r="C36" s="8">
        <v>100</v>
      </c>
      <c r="D36" s="9">
        <f t="shared" si="1"/>
        <v>100</v>
      </c>
    </row>
    <row r="37" spans="1:19" x14ac:dyDescent="0.25">
      <c r="A37" s="6"/>
      <c r="B37" s="7"/>
      <c r="C37" s="16"/>
      <c r="D37" s="9"/>
    </row>
    <row r="38" spans="1:19" x14ac:dyDescent="0.25">
      <c r="A38" s="10" t="s">
        <v>77</v>
      </c>
      <c r="B38" s="11"/>
      <c r="C38" s="17"/>
      <c r="D38" s="13"/>
    </row>
    <row r="39" spans="1:19" x14ac:dyDescent="0.25">
      <c r="A39" s="6" t="s">
        <v>25</v>
      </c>
      <c r="B39" s="7">
        <v>8</v>
      </c>
      <c r="C39" s="8">
        <v>1100</v>
      </c>
      <c r="D39" s="9">
        <f t="shared" si="1"/>
        <v>8800</v>
      </c>
    </row>
    <row r="40" spans="1:19" x14ac:dyDescent="0.25">
      <c r="A40" s="6" t="s">
        <v>26</v>
      </c>
      <c r="B40" s="7">
        <v>8</v>
      </c>
      <c r="C40" s="8">
        <v>600</v>
      </c>
      <c r="D40" s="9">
        <f t="shared" si="1"/>
        <v>4800</v>
      </c>
    </row>
    <row r="41" spans="1:19" x14ac:dyDescent="0.25">
      <c r="A41" s="6" t="s">
        <v>27</v>
      </c>
      <c r="B41" s="7">
        <v>8</v>
      </c>
      <c r="C41" s="8">
        <v>25</v>
      </c>
      <c r="D41" s="9">
        <f t="shared" si="1"/>
        <v>200</v>
      </c>
    </row>
    <row r="42" spans="1:19" x14ac:dyDescent="0.25">
      <c r="A42" s="6" t="s">
        <v>34</v>
      </c>
      <c r="B42" s="7">
        <v>8</v>
      </c>
      <c r="C42" s="8">
        <v>80</v>
      </c>
      <c r="D42" s="9">
        <f t="shared" si="1"/>
        <v>640</v>
      </c>
    </row>
    <row r="43" spans="1:19" x14ac:dyDescent="0.25">
      <c r="A43" s="6" t="s">
        <v>28</v>
      </c>
      <c r="B43" s="7">
        <v>10</v>
      </c>
      <c r="C43" s="8">
        <v>100</v>
      </c>
      <c r="D43" s="9">
        <f t="shared" si="1"/>
        <v>1000</v>
      </c>
    </row>
    <row r="44" spans="1:19" x14ac:dyDescent="0.25">
      <c r="A44" s="6"/>
      <c r="B44" s="7"/>
      <c r="C44" s="8"/>
      <c r="D44" s="9"/>
    </row>
    <row r="45" spans="1:19" ht="15.75" thickBot="1" x14ac:dyDescent="0.3">
      <c r="A45" s="18"/>
      <c r="B45" s="19"/>
      <c r="C45" s="20"/>
      <c r="D45" s="30">
        <f>SUM(D5:D44)</f>
        <v>37919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2017-07-17T17:18:15Z</dcterms:created>
  <dcterms:modified xsi:type="dcterms:W3CDTF">2017-07-18T22:01:42Z</dcterms:modified>
</cp:coreProperties>
</file>