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120" yWindow="75" windowWidth="11475" windowHeight="12840"/>
  </bookViews>
  <sheets>
    <sheet name="Chamber Housing" sheetId="1" r:id="rId1"/>
    <sheet name="Junction Box" sheetId="2" r:id="rId2"/>
    <sheet name="Thruster" sheetId="5" r:id="rId3"/>
    <sheet name="Whips" sheetId="3" r:id="rId4"/>
    <sheet name="Dummy Plugs" sheetId="4" r:id="rId5"/>
  </sheets>
  <calcPr calcId="162913"/>
</workbook>
</file>

<file path=xl/calcChain.xml><?xml version="1.0" encoding="utf-8"?>
<calcChain xmlns="http://schemas.openxmlformats.org/spreadsheetml/2006/main">
  <c r="I19" i="1" l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6" i="2"/>
  <c r="I5" i="2"/>
  <c r="I4" i="2"/>
  <c r="I3" i="2"/>
  <c r="I9" i="5"/>
  <c r="I8" i="5"/>
  <c r="I7" i="5"/>
  <c r="I6" i="5"/>
  <c r="I5" i="5"/>
  <c r="I4" i="5"/>
  <c r="I3" i="5"/>
  <c r="I11" i="4"/>
  <c r="I10" i="4"/>
  <c r="I9" i="4"/>
  <c r="I8" i="4"/>
  <c r="I7" i="4"/>
  <c r="I6" i="4"/>
  <c r="I5" i="4"/>
  <c r="I4" i="4"/>
  <c r="I3" i="4"/>
  <c r="J19" i="3"/>
  <c r="J18" i="3"/>
  <c r="J17" i="3"/>
  <c r="J15" i="3"/>
  <c r="J14" i="3"/>
  <c r="J13" i="3"/>
  <c r="J12" i="3"/>
  <c r="J11" i="3"/>
  <c r="J10" i="3"/>
  <c r="J9" i="3"/>
  <c r="J8" i="3"/>
  <c r="J7" i="3"/>
  <c r="J6" i="3"/>
  <c r="J5" i="3"/>
  <c r="J4" i="3" l="1"/>
  <c r="J23" i="3" l="1"/>
  <c r="I16" i="4"/>
  <c r="I11" i="2" l="1"/>
  <c r="I14" i="5"/>
  <c r="I25" i="1"/>
</calcChain>
</file>

<file path=xl/sharedStrings.xml><?xml version="1.0" encoding="utf-8"?>
<sst xmlns="http://schemas.openxmlformats.org/spreadsheetml/2006/main" count="184" uniqueCount="94">
  <si>
    <t>750-352</t>
  </si>
  <si>
    <t>PN#</t>
  </si>
  <si>
    <t>Quan</t>
  </si>
  <si>
    <t>Desc</t>
  </si>
  <si>
    <t>750-502</t>
  </si>
  <si>
    <t>750-550</t>
  </si>
  <si>
    <t>750-530</t>
  </si>
  <si>
    <t>750-454</t>
  </si>
  <si>
    <t>750-600</t>
  </si>
  <si>
    <t>Field Coupler</t>
  </si>
  <si>
    <t>Isolated DC Modules</t>
  </si>
  <si>
    <t>DC Output</t>
  </si>
  <si>
    <t>Analog Input</t>
  </si>
  <si>
    <t>Analog Output</t>
  </si>
  <si>
    <t>End Module</t>
  </si>
  <si>
    <t>Ethernet-Serial Server</t>
  </si>
  <si>
    <t>Wago Terminal Strip</t>
  </si>
  <si>
    <t>280-651</t>
  </si>
  <si>
    <t>Vicor 375:24 150W</t>
  </si>
  <si>
    <t>Vicor 375:24 75W</t>
  </si>
  <si>
    <t>Vicor 375:12 75W</t>
  </si>
  <si>
    <t>Solid State Relay</t>
  </si>
  <si>
    <t>Vicor Micro Carrier Bd</t>
  </si>
  <si>
    <t>MBARI</t>
  </si>
  <si>
    <t>DIN Rail</t>
  </si>
  <si>
    <t>3 Feet</t>
  </si>
  <si>
    <t>Housing to Valve</t>
  </si>
  <si>
    <t>On Hand</t>
  </si>
  <si>
    <t>Distributor</t>
  </si>
  <si>
    <t>Dist PN#</t>
  </si>
  <si>
    <t>Unit Cost</t>
  </si>
  <si>
    <t>Ord Quan</t>
  </si>
  <si>
    <t>Tot Cost</t>
  </si>
  <si>
    <t>onlinecomponents.com</t>
  </si>
  <si>
    <t>digikey</t>
  </si>
  <si>
    <t>602-1533-ND</t>
  </si>
  <si>
    <t>D5D10L</t>
  </si>
  <si>
    <t>CC2114-ND</t>
  </si>
  <si>
    <t>V375C12T75N3</t>
  </si>
  <si>
    <t>Vicor</t>
  </si>
  <si>
    <t>Vicor 375:48 600W</t>
  </si>
  <si>
    <t>V375A48C600BN</t>
  </si>
  <si>
    <t>V375C24C150BN</t>
  </si>
  <si>
    <t>V375C24C75BN</t>
  </si>
  <si>
    <t>V375C12C75BN</t>
  </si>
  <si>
    <t>4-Port Ethernet Switch</t>
  </si>
  <si>
    <t>Amazon</t>
  </si>
  <si>
    <t>GS305NA</t>
  </si>
  <si>
    <t>Elmo Controller</t>
  </si>
  <si>
    <t>Thruster</t>
  </si>
  <si>
    <t>Housing</t>
  </si>
  <si>
    <t>750-602</t>
  </si>
  <si>
    <t>750-461</t>
  </si>
  <si>
    <t>?</t>
  </si>
  <si>
    <t>MCIL3M whip</t>
  </si>
  <si>
    <t>MCIL2M whip</t>
  </si>
  <si>
    <t>MCIL4M whip</t>
  </si>
  <si>
    <t>MCDC2M</t>
  </si>
  <si>
    <t>MCDC2F</t>
  </si>
  <si>
    <t>MCDC3M</t>
  </si>
  <si>
    <t>MCDC3F</t>
  </si>
  <si>
    <t>MCDC4M</t>
  </si>
  <si>
    <t>MCDC4F</t>
  </si>
  <si>
    <t>MCDC5M</t>
  </si>
  <si>
    <t>MCDC5F</t>
  </si>
  <si>
    <t>GS105</t>
  </si>
  <si>
    <t>Diff Analog Input</t>
  </si>
  <si>
    <t>* 150W</t>
  </si>
  <si>
    <t>MCPBOF3F</t>
  </si>
  <si>
    <t>MCPBOF2F</t>
  </si>
  <si>
    <t>MCPBOF4F</t>
  </si>
  <si>
    <t>MCPBOF5F</t>
  </si>
  <si>
    <t>MCPBOF Connector, 3 pins</t>
  </si>
  <si>
    <t>MCPBOF Connector, 2 pins</t>
  </si>
  <si>
    <t>MCPBOF Connector, 4 pins</t>
  </si>
  <si>
    <t>MCPBOF Connector, 5 pins</t>
  </si>
  <si>
    <t>Length</t>
  </si>
  <si>
    <t>20 meters</t>
  </si>
  <si>
    <t>Housing to Thruster (5 cond)</t>
  </si>
  <si>
    <t>J-Box-to-Chamber Housing (10 cond)</t>
  </si>
  <si>
    <t>KFA-to-J-Box (16 cond)</t>
  </si>
  <si>
    <t>X</t>
  </si>
  <si>
    <t>MCPBOF5M</t>
  </si>
  <si>
    <t>Housing to Durafet (Chamber)</t>
  </si>
  <si>
    <t>Housing to Durafet (Ambient)</t>
  </si>
  <si>
    <t>Housing to Pump (Chamber)</t>
  </si>
  <si>
    <t>Housing to Pump (Ambient)</t>
  </si>
  <si>
    <t>Housing to CTD (Chamber)</t>
  </si>
  <si>
    <t>Housing to CTD (Ambient)</t>
  </si>
  <si>
    <t>2 meters</t>
  </si>
  <si>
    <t>Have</t>
  </si>
  <si>
    <t>Need</t>
  </si>
  <si>
    <t>Locking Sleeves, M+F various colors</t>
  </si>
  <si>
    <t>MCDLS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</si>
</sst>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164" fontId="2" fillId="0" borderId="1" xfId="0" applyNumberFormat="1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164" fontId="0" fillId="2" borderId="1" xfId="0" applyNumberFormat="1" applyFill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5" sqref="B25"/>
    </sheetView>
  </sheetViews>
  <sheetFormatPr defaultRowHeight="15" x14ac:dyDescent="0.25"/>
  <cols>
    <col min="1" max="1" width="20.42578125" customWidth="1"/>
    <col min="2" max="2" width="15.85546875" customWidth="1"/>
    <col min="3" max="3" width="6.7109375" style="1" customWidth="1"/>
    <col min="4" max="4" width="8.7109375" customWidth="1"/>
    <col min="5" max="5" width="23.7109375" customWidth="1"/>
    <col min="6" max="6" width="15.7109375" customWidth="1"/>
    <col min="7" max="7" width="10.5703125" customWidth="1"/>
    <col min="8" max="8" width="9" customWidth="1"/>
    <col min="9" max="9" width="10.42578125" customWidth="1"/>
  </cols>
  <sheetData>
    <row r="2" spans="1:10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</row>
    <row r="3" spans="1:10" x14ac:dyDescent="0.25">
      <c r="A3" s="4" t="s">
        <v>9</v>
      </c>
      <c r="B3" s="4" t="s">
        <v>0</v>
      </c>
      <c r="C3" s="5">
        <v>1</v>
      </c>
      <c r="D3" s="5">
        <v>1</v>
      </c>
      <c r="E3" s="4"/>
      <c r="F3" s="4"/>
      <c r="G3" s="6"/>
      <c r="H3" s="4"/>
      <c r="I3" s="6">
        <f t="shared" ref="I3:I19" si="0">G3*H3*1.0775</f>
        <v>0</v>
      </c>
    </row>
    <row r="4" spans="1:10" x14ac:dyDescent="0.25">
      <c r="A4" s="4" t="s">
        <v>10</v>
      </c>
      <c r="B4" s="4" t="s">
        <v>51</v>
      </c>
      <c r="C4" s="5">
        <v>3</v>
      </c>
      <c r="D4" s="5">
        <v>0</v>
      </c>
      <c r="E4" s="4" t="s">
        <v>33</v>
      </c>
      <c r="F4" s="4" t="s">
        <v>51</v>
      </c>
      <c r="G4" s="6">
        <v>35.46</v>
      </c>
      <c r="H4" s="9">
        <v>3</v>
      </c>
      <c r="I4" s="6">
        <f t="shared" si="0"/>
        <v>114.62444999999998</v>
      </c>
    </row>
    <row r="5" spans="1:10" x14ac:dyDescent="0.25">
      <c r="A5" s="4" t="s">
        <v>11</v>
      </c>
      <c r="B5" s="4" t="s">
        <v>4</v>
      </c>
      <c r="C5" s="5">
        <v>2</v>
      </c>
      <c r="D5" s="5">
        <v>0</v>
      </c>
      <c r="E5" s="4" t="s">
        <v>33</v>
      </c>
      <c r="F5" s="4" t="s">
        <v>4</v>
      </c>
      <c r="G5" s="6">
        <v>101.52</v>
      </c>
      <c r="H5" s="9">
        <v>2</v>
      </c>
      <c r="I5" s="6">
        <f t="shared" si="0"/>
        <v>218.77559999999997</v>
      </c>
    </row>
    <row r="6" spans="1:10" x14ac:dyDescent="0.25">
      <c r="A6" s="4" t="s">
        <v>12</v>
      </c>
      <c r="B6" s="4" t="s">
        <v>52</v>
      </c>
      <c r="C6" s="5">
        <v>1</v>
      </c>
      <c r="D6" s="5">
        <v>0</v>
      </c>
      <c r="E6" s="4" t="s">
        <v>33</v>
      </c>
      <c r="F6" s="4" t="s">
        <v>52</v>
      </c>
      <c r="G6" s="6">
        <v>409.58</v>
      </c>
      <c r="H6" s="9">
        <v>1</v>
      </c>
      <c r="I6" s="6">
        <f t="shared" si="0"/>
        <v>441.32244999999995</v>
      </c>
    </row>
    <row r="7" spans="1:10" x14ac:dyDescent="0.25">
      <c r="A7" s="4" t="s">
        <v>13</v>
      </c>
      <c r="B7" s="4" t="s">
        <v>5</v>
      </c>
      <c r="C7" s="5">
        <v>1</v>
      </c>
      <c r="D7" s="5">
        <v>0</v>
      </c>
      <c r="E7" s="4" t="s">
        <v>33</v>
      </c>
      <c r="F7" s="4" t="s">
        <v>5</v>
      </c>
      <c r="G7" s="6">
        <v>360.97</v>
      </c>
      <c r="H7" s="9">
        <v>1</v>
      </c>
      <c r="I7" s="6">
        <f t="shared" si="0"/>
        <v>388.94517500000001</v>
      </c>
    </row>
    <row r="8" spans="1:10" x14ac:dyDescent="0.25">
      <c r="A8" s="4" t="s">
        <v>11</v>
      </c>
      <c r="B8" s="4" t="s">
        <v>6</v>
      </c>
      <c r="C8" s="5">
        <v>1</v>
      </c>
      <c r="D8" s="5">
        <v>0</v>
      </c>
      <c r="E8" s="4" t="s">
        <v>33</v>
      </c>
      <c r="F8" s="4" t="s">
        <v>6</v>
      </c>
      <c r="G8" s="6">
        <v>120.11</v>
      </c>
      <c r="H8" s="9">
        <v>1</v>
      </c>
      <c r="I8" s="6">
        <f t="shared" si="0"/>
        <v>129.41852499999999</v>
      </c>
    </row>
    <row r="9" spans="1:10" x14ac:dyDescent="0.25">
      <c r="A9" s="4" t="s">
        <v>66</v>
      </c>
      <c r="B9" s="4" t="s">
        <v>7</v>
      </c>
      <c r="C9" s="5">
        <v>4</v>
      </c>
      <c r="D9" s="5">
        <v>2</v>
      </c>
      <c r="E9" s="4" t="s">
        <v>33</v>
      </c>
      <c r="F9" s="4" t="s">
        <v>7</v>
      </c>
      <c r="G9" s="6">
        <v>383.84</v>
      </c>
      <c r="H9" s="9">
        <v>2</v>
      </c>
      <c r="I9" s="6">
        <f t="shared" si="0"/>
        <v>827.1751999999999</v>
      </c>
    </row>
    <row r="10" spans="1:10" x14ac:dyDescent="0.25">
      <c r="A10" s="4" t="s">
        <v>14</v>
      </c>
      <c r="B10" s="4" t="s">
        <v>8</v>
      </c>
      <c r="C10" s="5">
        <v>1</v>
      </c>
      <c r="D10" s="5">
        <v>0</v>
      </c>
      <c r="E10" s="4" t="s">
        <v>33</v>
      </c>
      <c r="F10" s="4" t="s">
        <v>8</v>
      </c>
      <c r="G10" s="6">
        <v>28.71</v>
      </c>
      <c r="H10" s="9">
        <v>2</v>
      </c>
      <c r="I10" s="6">
        <f t="shared" si="0"/>
        <v>61.870049999999999</v>
      </c>
    </row>
    <row r="11" spans="1:10" x14ac:dyDescent="0.25">
      <c r="A11" s="4" t="s">
        <v>16</v>
      </c>
      <c r="B11" s="4" t="s">
        <v>17</v>
      </c>
      <c r="C11" s="5">
        <v>13</v>
      </c>
      <c r="D11" s="5">
        <v>0</v>
      </c>
      <c r="E11" s="4" t="s">
        <v>33</v>
      </c>
      <c r="F11" s="4" t="s">
        <v>17</v>
      </c>
      <c r="G11" s="6">
        <v>1.87</v>
      </c>
      <c r="H11" s="9">
        <v>27</v>
      </c>
      <c r="I11" s="6">
        <f t="shared" si="0"/>
        <v>54.402974999999998</v>
      </c>
    </row>
    <row r="12" spans="1:10" x14ac:dyDescent="0.25">
      <c r="A12" s="4" t="s">
        <v>15</v>
      </c>
      <c r="B12" s="7">
        <v>70002045</v>
      </c>
      <c r="C12" s="5">
        <v>1</v>
      </c>
      <c r="D12" s="5">
        <v>0</v>
      </c>
      <c r="E12" s="4" t="s">
        <v>34</v>
      </c>
      <c r="F12" s="4" t="s">
        <v>35</v>
      </c>
      <c r="G12" s="6">
        <v>528</v>
      </c>
      <c r="H12" s="11">
        <v>1</v>
      </c>
      <c r="I12" s="6">
        <f t="shared" si="0"/>
        <v>568.91999999999996</v>
      </c>
    </row>
    <row r="13" spans="1:10" x14ac:dyDescent="0.25">
      <c r="A13" s="4" t="s">
        <v>18</v>
      </c>
      <c r="B13" s="4" t="s">
        <v>42</v>
      </c>
      <c r="C13" s="5">
        <v>1</v>
      </c>
      <c r="D13" s="5">
        <v>0</v>
      </c>
      <c r="E13" s="4" t="s">
        <v>39</v>
      </c>
      <c r="F13" s="4" t="s">
        <v>42</v>
      </c>
      <c r="G13" s="6">
        <v>187.44</v>
      </c>
      <c r="H13" s="9">
        <v>1</v>
      </c>
      <c r="I13" s="6">
        <f t="shared" si="0"/>
        <v>201.96659999999997</v>
      </c>
    </row>
    <row r="14" spans="1:10" x14ac:dyDescent="0.25">
      <c r="A14" s="4" t="s">
        <v>19</v>
      </c>
      <c r="B14" s="4" t="s">
        <v>43</v>
      </c>
      <c r="C14" s="5">
        <v>1</v>
      </c>
      <c r="D14" s="5">
        <v>0</v>
      </c>
      <c r="E14" s="4" t="s">
        <v>39</v>
      </c>
      <c r="F14" s="4" t="s">
        <v>43</v>
      </c>
      <c r="G14" s="6">
        <v>181.34</v>
      </c>
      <c r="H14" s="9">
        <v>1</v>
      </c>
      <c r="I14" s="6">
        <f t="shared" si="0"/>
        <v>195.39384999999999</v>
      </c>
    </row>
    <row r="15" spans="1:10" x14ac:dyDescent="0.25">
      <c r="A15" s="4" t="s">
        <v>20</v>
      </c>
      <c r="B15" s="4" t="s">
        <v>44</v>
      </c>
      <c r="C15" s="5">
        <v>1</v>
      </c>
      <c r="D15" s="5">
        <v>0</v>
      </c>
      <c r="E15" s="4" t="s">
        <v>39</v>
      </c>
      <c r="F15" s="4" t="s">
        <v>44</v>
      </c>
      <c r="G15" s="6">
        <v>184.08</v>
      </c>
      <c r="H15" s="9">
        <v>1</v>
      </c>
      <c r="I15" s="6">
        <f t="shared" si="0"/>
        <v>198.34619999999998</v>
      </c>
      <c r="J15" t="s">
        <v>67</v>
      </c>
    </row>
    <row r="16" spans="1:10" x14ac:dyDescent="0.25">
      <c r="A16" s="4" t="s">
        <v>21</v>
      </c>
      <c r="B16" s="4" t="s">
        <v>36</v>
      </c>
      <c r="C16" s="5">
        <v>2</v>
      </c>
      <c r="D16" s="5">
        <v>0</v>
      </c>
      <c r="E16" s="4" t="s">
        <v>34</v>
      </c>
      <c r="F16" s="4" t="s">
        <v>37</v>
      </c>
      <c r="G16" s="6">
        <v>109.55</v>
      </c>
      <c r="H16" s="9">
        <v>2</v>
      </c>
      <c r="I16" s="6">
        <f t="shared" si="0"/>
        <v>236.08024999999998</v>
      </c>
    </row>
    <row r="17" spans="1:9" x14ac:dyDescent="0.25">
      <c r="A17" s="4" t="s">
        <v>22</v>
      </c>
      <c r="B17" s="4" t="s">
        <v>23</v>
      </c>
      <c r="C17" s="5">
        <v>3</v>
      </c>
      <c r="D17" s="5">
        <v>0</v>
      </c>
      <c r="E17" s="4"/>
      <c r="F17" s="4"/>
      <c r="G17" s="8">
        <v>200</v>
      </c>
      <c r="H17" s="4">
        <v>3</v>
      </c>
      <c r="I17" s="6">
        <f t="shared" si="0"/>
        <v>646.49999999999989</v>
      </c>
    </row>
    <row r="18" spans="1:9" x14ac:dyDescent="0.25">
      <c r="A18" s="4" t="s">
        <v>24</v>
      </c>
      <c r="B18" s="4"/>
      <c r="C18" s="5" t="s">
        <v>25</v>
      </c>
      <c r="D18" s="5">
        <v>0</v>
      </c>
      <c r="E18" s="4"/>
      <c r="F18" s="4"/>
      <c r="G18" s="6"/>
      <c r="H18" s="4"/>
      <c r="I18" s="6">
        <f t="shared" si="0"/>
        <v>0</v>
      </c>
    </row>
    <row r="19" spans="1:9" x14ac:dyDescent="0.25">
      <c r="A19" s="4"/>
      <c r="B19" s="4"/>
      <c r="C19" s="5"/>
      <c r="D19" s="5">
        <v>0</v>
      </c>
      <c r="E19" s="4"/>
      <c r="F19" s="4"/>
      <c r="G19" s="6"/>
      <c r="H19" s="4"/>
      <c r="I19" s="6">
        <f t="shared" si="0"/>
        <v>0</v>
      </c>
    </row>
    <row r="25" spans="1:9" x14ac:dyDescent="0.25">
      <c r="I25" s="6">
        <f>SUM(I3:I19)</f>
        <v>4283.7413249999991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>
      <selection activeCell="C18" sqref="C18"/>
    </sheetView>
  </sheetViews>
  <sheetFormatPr defaultRowHeight="15" x14ac:dyDescent="0.25"/>
  <cols>
    <col min="1" max="1" width="22" customWidth="1"/>
    <col min="2" max="2" width="15.28515625" customWidth="1"/>
    <col min="3" max="3" width="6.7109375" style="1" customWidth="1"/>
    <col min="4" max="4" width="9.28515625" customWidth="1"/>
    <col min="5" max="5" width="11.85546875" customWidth="1"/>
    <col min="6" max="6" width="14.28515625" customWidth="1"/>
    <col min="7" max="7" width="9.7109375" customWidth="1"/>
    <col min="8" max="8" width="10.28515625" customWidth="1"/>
    <col min="9" max="9" width="14.5703125" customWidth="1"/>
  </cols>
  <sheetData>
    <row r="2" spans="1:9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</row>
    <row r="3" spans="1:9" x14ac:dyDescent="0.25">
      <c r="A3" s="4" t="s">
        <v>20</v>
      </c>
      <c r="B3" s="4" t="s">
        <v>38</v>
      </c>
      <c r="C3" s="5">
        <v>1</v>
      </c>
      <c r="D3" s="5">
        <v>0</v>
      </c>
      <c r="E3" s="4" t="s">
        <v>39</v>
      </c>
      <c r="F3" s="4" t="s">
        <v>38</v>
      </c>
      <c r="G3" s="6">
        <v>184.08</v>
      </c>
      <c r="H3" s="10">
        <v>1</v>
      </c>
      <c r="I3" s="6">
        <f>G3*H3*1.0775</f>
        <v>198.34619999999998</v>
      </c>
    </row>
    <row r="4" spans="1:9" x14ac:dyDescent="0.25">
      <c r="A4" s="4" t="s">
        <v>22</v>
      </c>
      <c r="B4" s="4" t="s">
        <v>23</v>
      </c>
      <c r="C4" s="5">
        <v>1</v>
      </c>
      <c r="D4" s="5">
        <v>0</v>
      </c>
      <c r="E4" s="4"/>
      <c r="F4" s="4"/>
      <c r="G4" s="8">
        <v>200</v>
      </c>
      <c r="H4" s="5">
        <v>1</v>
      </c>
      <c r="I4" s="6">
        <f>G4*H4*1.0775</f>
        <v>215.49999999999997</v>
      </c>
    </row>
    <row r="5" spans="1:9" x14ac:dyDescent="0.25">
      <c r="A5" s="4" t="s">
        <v>45</v>
      </c>
      <c r="B5" s="4" t="s">
        <v>47</v>
      </c>
      <c r="C5" s="5">
        <v>1</v>
      </c>
      <c r="D5" s="5">
        <v>0</v>
      </c>
      <c r="E5" s="4" t="s">
        <v>46</v>
      </c>
      <c r="F5" s="4" t="s">
        <v>65</v>
      </c>
      <c r="G5" s="6">
        <v>33</v>
      </c>
      <c r="H5" s="10">
        <v>1</v>
      </c>
      <c r="I5" s="6">
        <f>G5*H5*1.0775</f>
        <v>35.557499999999997</v>
      </c>
    </row>
    <row r="6" spans="1:9" x14ac:dyDescent="0.25">
      <c r="A6" s="4"/>
      <c r="B6" s="4"/>
      <c r="C6" s="5"/>
      <c r="D6" s="5"/>
      <c r="E6" s="4"/>
      <c r="F6" s="4"/>
      <c r="G6" s="6"/>
      <c r="H6" s="5"/>
      <c r="I6" s="6">
        <f>G6*H6*1.0775</f>
        <v>0</v>
      </c>
    </row>
    <row r="11" spans="1:9" x14ac:dyDescent="0.25">
      <c r="I11" s="6">
        <f>SUM(I3:I8)</f>
        <v>449.40369999999996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C25" sqref="C25"/>
    </sheetView>
  </sheetViews>
  <sheetFormatPr defaultRowHeight="15" x14ac:dyDescent="0.25"/>
  <cols>
    <col min="1" max="1" width="21.140625" customWidth="1"/>
    <col min="2" max="2" width="15.85546875" customWidth="1"/>
    <col min="3" max="3" width="6.85546875" customWidth="1"/>
    <col min="4" max="4" width="8.7109375" customWidth="1"/>
    <col min="5" max="5" width="11.42578125" customWidth="1"/>
    <col min="6" max="6" width="15.7109375" customWidth="1"/>
    <col min="7" max="7" width="10.5703125" customWidth="1"/>
    <col min="8" max="8" width="9.5703125" customWidth="1"/>
    <col min="9" max="9" width="14" customWidth="1"/>
  </cols>
  <sheetData>
    <row r="2" spans="1:9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</row>
    <row r="3" spans="1:9" x14ac:dyDescent="0.25">
      <c r="A3" s="4" t="s">
        <v>40</v>
      </c>
      <c r="B3" s="4" t="s">
        <v>41</v>
      </c>
      <c r="C3" s="5">
        <v>1</v>
      </c>
      <c r="D3" s="5">
        <v>0</v>
      </c>
      <c r="E3" s="4" t="s">
        <v>39</v>
      </c>
      <c r="F3" s="4" t="s">
        <v>41</v>
      </c>
      <c r="G3" s="6">
        <v>433.63</v>
      </c>
      <c r="H3" s="10">
        <v>1</v>
      </c>
      <c r="I3" s="6">
        <f t="shared" ref="I3:I9" si="0">G3*H3*1.0775</f>
        <v>467.23632499999997</v>
      </c>
    </row>
    <row r="4" spans="1:9" x14ac:dyDescent="0.25">
      <c r="A4" s="4" t="s">
        <v>22</v>
      </c>
      <c r="B4" s="4" t="s">
        <v>23</v>
      </c>
      <c r="C4" s="5">
        <v>1</v>
      </c>
      <c r="D4" s="5">
        <v>0</v>
      </c>
      <c r="E4" s="4"/>
      <c r="F4" s="4"/>
      <c r="G4" s="8">
        <v>200</v>
      </c>
      <c r="H4" s="5">
        <v>1</v>
      </c>
      <c r="I4" s="6">
        <f t="shared" si="0"/>
        <v>215.49999999999997</v>
      </c>
    </row>
    <row r="5" spans="1:9" x14ac:dyDescent="0.25">
      <c r="A5" s="4" t="s">
        <v>48</v>
      </c>
      <c r="B5" s="4"/>
      <c r="C5" s="5">
        <v>1</v>
      </c>
      <c r="D5" s="5">
        <v>0</v>
      </c>
      <c r="E5" s="4"/>
      <c r="F5" s="4"/>
      <c r="G5" s="8">
        <v>1500</v>
      </c>
      <c r="H5" s="5">
        <v>1</v>
      </c>
      <c r="I5" s="6">
        <f t="shared" si="0"/>
        <v>1616.2499999999998</v>
      </c>
    </row>
    <row r="6" spans="1:9" x14ac:dyDescent="0.25">
      <c r="A6" s="4" t="s">
        <v>49</v>
      </c>
      <c r="B6" s="4"/>
      <c r="C6" s="5">
        <v>1</v>
      </c>
      <c r="D6" s="5">
        <v>0</v>
      </c>
      <c r="E6" s="4"/>
      <c r="F6" s="4"/>
      <c r="G6" s="8"/>
      <c r="H6" s="5"/>
      <c r="I6" s="6">
        <f t="shared" si="0"/>
        <v>0</v>
      </c>
    </row>
    <row r="7" spans="1:9" x14ac:dyDescent="0.25">
      <c r="A7" s="4" t="s">
        <v>50</v>
      </c>
      <c r="B7" s="4"/>
      <c r="C7" s="5">
        <v>1</v>
      </c>
      <c r="D7" s="5">
        <v>0</v>
      </c>
      <c r="E7" s="4"/>
      <c r="F7" s="4"/>
      <c r="G7" s="8"/>
      <c r="H7" s="5"/>
      <c r="I7" s="6">
        <f t="shared" si="0"/>
        <v>0</v>
      </c>
    </row>
    <row r="8" spans="1:9" x14ac:dyDescent="0.25">
      <c r="A8" s="4"/>
      <c r="B8" s="4"/>
      <c r="C8" s="5"/>
      <c r="D8" s="5"/>
      <c r="E8" s="4"/>
      <c r="F8" s="4"/>
      <c r="G8" s="8"/>
      <c r="H8" s="5"/>
      <c r="I8" s="6">
        <f t="shared" si="0"/>
        <v>0</v>
      </c>
    </row>
    <row r="9" spans="1:9" x14ac:dyDescent="0.25">
      <c r="A9" s="4"/>
      <c r="B9" s="4"/>
      <c r="C9" s="5"/>
      <c r="D9" s="5"/>
      <c r="E9" s="4"/>
      <c r="F9" s="4"/>
      <c r="G9" s="6"/>
      <c r="H9" s="5"/>
      <c r="I9" s="6">
        <f t="shared" si="0"/>
        <v>0</v>
      </c>
    </row>
    <row r="10" spans="1:9" x14ac:dyDescent="0.25">
      <c r="C10" s="1"/>
    </row>
    <row r="11" spans="1:9" x14ac:dyDescent="0.25">
      <c r="C11" s="1"/>
    </row>
    <row r="12" spans="1:9" x14ac:dyDescent="0.25">
      <c r="C12" s="1"/>
    </row>
    <row r="13" spans="1:9" x14ac:dyDescent="0.25">
      <c r="C13" s="1"/>
    </row>
    <row r="14" spans="1:9" x14ac:dyDescent="0.25">
      <c r="C14" s="1"/>
      <c r="I14" s="6">
        <f>SUM(I3:I11)</f>
        <v>2298.9863249999999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workbookViewId="0">
      <selection activeCell="G25" sqref="G25"/>
    </sheetView>
  </sheetViews>
  <sheetFormatPr defaultRowHeight="15" x14ac:dyDescent="0.25"/>
  <cols>
    <col min="1" max="1" width="34.140625" customWidth="1"/>
    <col min="2" max="2" width="12.5703125" style="1" customWidth="1"/>
    <col min="3" max="3" width="14.42578125" customWidth="1"/>
    <col min="4" max="4" width="5.42578125" style="1" customWidth="1"/>
    <col min="5" max="5" width="8.42578125" customWidth="1"/>
    <col min="6" max="6" width="11.140625" customWidth="1"/>
    <col min="7" max="7" width="10.85546875" customWidth="1"/>
    <col min="8" max="8" width="8.7109375" customWidth="1"/>
    <col min="9" max="9" width="9" customWidth="1"/>
    <col min="10" max="10" width="9.7109375" customWidth="1"/>
  </cols>
  <sheetData>
    <row r="2" spans="1:10" x14ac:dyDescent="0.25">
      <c r="A2" s="2" t="s">
        <v>3</v>
      </c>
      <c r="B2" s="3" t="s">
        <v>76</v>
      </c>
      <c r="C2" s="2" t="s">
        <v>1</v>
      </c>
      <c r="D2" s="3" t="s">
        <v>2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</row>
    <row r="3" spans="1:10" x14ac:dyDescent="0.25">
      <c r="A3" s="4" t="s">
        <v>80</v>
      </c>
      <c r="B3" s="5" t="s">
        <v>77</v>
      </c>
      <c r="C3" s="4"/>
      <c r="D3" s="5">
        <v>1</v>
      </c>
      <c r="E3" s="5">
        <v>1</v>
      </c>
      <c r="F3" s="4"/>
      <c r="G3" s="4"/>
      <c r="H3" s="6"/>
      <c r="I3" s="5" t="s">
        <v>90</v>
      </c>
      <c r="J3" s="6"/>
    </row>
    <row r="4" spans="1:10" x14ac:dyDescent="0.25">
      <c r="A4" s="9" t="s">
        <v>79</v>
      </c>
      <c r="B4" s="10"/>
      <c r="C4" s="9"/>
      <c r="D4" s="10">
        <v>0</v>
      </c>
      <c r="E4" s="10"/>
      <c r="F4" s="9"/>
      <c r="G4" s="9"/>
      <c r="H4" s="12"/>
      <c r="I4" s="10"/>
      <c r="J4" s="12">
        <f t="shared" ref="J4" si="0">H4*I4</f>
        <v>0</v>
      </c>
    </row>
    <row r="5" spans="1:10" x14ac:dyDescent="0.25">
      <c r="A5" s="4" t="s">
        <v>72</v>
      </c>
      <c r="B5" s="5" t="s">
        <v>81</v>
      </c>
      <c r="C5" s="4" t="s">
        <v>68</v>
      </c>
      <c r="D5" s="5">
        <v>4</v>
      </c>
      <c r="E5" s="5">
        <v>0</v>
      </c>
      <c r="F5" s="4"/>
      <c r="G5" s="4"/>
      <c r="H5" s="13">
        <v>73.5</v>
      </c>
      <c r="I5" s="5">
        <v>4</v>
      </c>
      <c r="J5" s="6">
        <f>H5*I5*1.0775</f>
        <v>316.78499999999997</v>
      </c>
    </row>
    <row r="6" spans="1:10" x14ac:dyDescent="0.25">
      <c r="A6" s="4" t="s">
        <v>83</v>
      </c>
      <c r="B6" s="5" t="s">
        <v>89</v>
      </c>
      <c r="C6" s="4" t="s">
        <v>54</v>
      </c>
      <c r="D6" s="5">
        <v>2</v>
      </c>
      <c r="E6" s="5">
        <v>0</v>
      </c>
      <c r="F6" s="4"/>
      <c r="G6" s="4"/>
      <c r="H6" s="13">
        <v>53.3</v>
      </c>
      <c r="I6" s="5">
        <v>2</v>
      </c>
      <c r="J6" s="6">
        <f t="shared" ref="J6:J19" si="1">H6*I6*1.0775</f>
        <v>114.86149999999998</v>
      </c>
    </row>
    <row r="7" spans="1:10" x14ac:dyDescent="0.25">
      <c r="A7" s="4" t="s">
        <v>84</v>
      </c>
      <c r="B7" s="5" t="s">
        <v>77</v>
      </c>
      <c r="C7" s="4" t="s">
        <v>54</v>
      </c>
      <c r="D7" s="5">
        <v>2</v>
      </c>
      <c r="E7" s="5">
        <v>0</v>
      </c>
      <c r="F7" s="4"/>
      <c r="G7" s="4"/>
      <c r="H7" s="13">
        <v>150.69999999999999</v>
      </c>
      <c r="I7" s="5">
        <v>2</v>
      </c>
      <c r="J7" s="6">
        <f t="shared" si="1"/>
        <v>324.75849999999997</v>
      </c>
    </row>
    <row r="8" spans="1:10" x14ac:dyDescent="0.25">
      <c r="A8" s="4" t="s">
        <v>73</v>
      </c>
      <c r="B8" s="5" t="s">
        <v>81</v>
      </c>
      <c r="C8" s="4" t="s">
        <v>69</v>
      </c>
      <c r="D8" s="5">
        <v>2</v>
      </c>
      <c r="E8" s="5">
        <v>0</v>
      </c>
      <c r="F8" s="4"/>
      <c r="G8" s="4"/>
      <c r="H8" s="13">
        <v>59.85</v>
      </c>
      <c r="I8" s="5">
        <v>2</v>
      </c>
      <c r="J8" s="6">
        <f t="shared" si="1"/>
        <v>128.97674999999998</v>
      </c>
    </row>
    <row r="9" spans="1:10" x14ac:dyDescent="0.25">
      <c r="A9" s="4" t="s">
        <v>85</v>
      </c>
      <c r="B9" s="5" t="s">
        <v>89</v>
      </c>
      <c r="C9" s="4" t="s">
        <v>55</v>
      </c>
      <c r="D9" s="5">
        <v>1</v>
      </c>
      <c r="E9" s="5">
        <v>0</v>
      </c>
      <c r="F9" s="4"/>
      <c r="G9" s="4"/>
      <c r="H9" s="13">
        <v>45.1</v>
      </c>
      <c r="I9" s="5">
        <v>1</v>
      </c>
      <c r="J9" s="6">
        <f t="shared" si="1"/>
        <v>48.59525</v>
      </c>
    </row>
    <row r="10" spans="1:10" x14ac:dyDescent="0.25">
      <c r="A10" s="4" t="s">
        <v>86</v>
      </c>
      <c r="B10" s="5" t="s">
        <v>77</v>
      </c>
      <c r="C10" s="4" t="s">
        <v>55</v>
      </c>
      <c r="D10" s="5">
        <v>1</v>
      </c>
      <c r="E10" s="5">
        <v>0</v>
      </c>
      <c r="F10" s="4"/>
      <c r="G10" s="4"/>
      <c r="H10" s="13">
        <v>125.13</v>
      </c>
      <c r="I10" s="5">
        <v>1</v>
      </c>
      <c r="J10" s="6">
        <f t="shared" si="1"/>
        <v>134.827575</v>
      </c>
    </row>
    <row r="11" spans="1:10" x14ac:dyDescent="0.25">
      <c r="A11" s="4" t="s">
        <v>74</v>
      </c>
      <c r="B11" s="5" t="s">
        <v>81</v>
      </c>
      <c r="C11" s="4" t="s">
        <v>70</v>
      </c>
      <c r="D11" s="5">
        <v>2</v>
      </c>
      <c r="E11" s="5">
        <v>0</v>
      </c>
      <c r="F11" s="4"/>
      <c r="G11" s="4"/>
      <c r="H11" s="13">
        <v>83.35</v>
      </c>
      <c r="I11" s="5">
        <v>2</v>
      </c>
      <c r="J11" s="6">
        <f t="shared" si="1"/>
        <v>179.61924999999997</v>
      </c>
    </row>
    <row r="12" spans="1:10" x14ac:dyDescent="0.25">
      <c r="A12" s="4" t="s">
        <v>87</v>
      </c>
      <c r="B12" s="5" t="s">
        <v>89</v>
      </c>
      <c r="C12" s="4" t="s">
        <v>56</v>
      </c>
      <c r="D12" s="5">
        <v>1</v>
      </c>
      <c r="E12" s="5">
        <v>0</v>
      </c>
      <c r="F12" s="4"/>
      <c r="G12" s="4"/>
      <c r="H12" s="13">
        <v>63.8</v>
      </c>
      <c r="I12" s="5">
        <v>1</v>
      </c>
      <c r="J12" s="6">
        <f t="shared" si="1"/>
        <v>68.744499999999988</v>
      </c>
    </row>
    <row r="13" spans="1:10" x14ac:dyDescent="0.25">
      <c r="A13" s="4" t="s">
        <v>88</v>
      </c>
      <c r="B13" s="5" t="s">
        <v>77</v>
      </c>
      <c r="C13" s="4" t="s">
        <v>56</v>
      </c>
      <c r="D13" s="5">
        <v>1</v>
      </c>
      <c r="E13" s="5">
        <v>0</v>
      </c>
      <c r="F13" s="4"/>
      <c r="G13" s="4"/>
      <c r="H13" s="13">
        <v>182.05</v>
      </c>
      <c r="I13" s="5">
        <v>1</v>
      </c>
      <c r="J13" s="6">
        <f t="shared" si="1"/>
        <v>196.15887499999999</v>
      </c>
    </row>
    <row r="14" spans="1:10" x14ac:dyDescent="0.25">
      <c r="A14" s="4" t="s">
        <v>75</v>
      </c>
      <c r="B14" s="5" t="s">
        <v>81</v>
      </c>
      <c r="C14" s="4" t="s">
        <v>71</v>
      </c>
      <c r="D14" s="5">
        <v>1</v>
      </c>
      <c r="E14" s="5">
        <v>0</v>
      </c>
      <c r="F14" s="4"/>
      <c r="G14" s="4"/>
      <c r="H14" s="13">
        <v>95.8</v>
      </c>
      <c r="I14" s="5">
        <v>1</v>
      </c>
      <c r="J14" s="6">
        <f t="shared" si="1"/>
        <v>103.22449999999999</v>
      </c>
    </row>
    <row r="15" spans="1:10" x14ac:dyDescent="0.25">
      <c r="A15" s="4" t="s">
        <v>26</v>
      </c>
      <c r="B15" s="5" t="s">
        <v>81</v>
      </c>
      <c r="C15" s="4" t="s">
        <v>82</v>
      </c>
      <c r="D15" s="5">
        <v>1</v>
      </c>
      <c r="E15" s="5">
        <v>0</v>
      </c>
      <c r="F15" s="4"/>
      <c r="G15" s="4"/>
      <c r="H15" s="13">
        <v>90.65</v>
      </c>
      <c r="I15" s="5">
        <v>1</v>
      </c>
      <c r="J15" s="6">
        <f t="shared" si="1"/>
        <v>97.675375000000003</v>
      </c>
    </row>
    <row r="16" spans="1:10" x14ac:dyDescent="0.25">
      <c r="A16" s="4" t="s">
        <v>78</v>
      </c>
      <c r="B16" s="5" t="s">
        <v>53</v>
      </c>
      <c r="C16" s="5" t="s">
        <v>53</v>
      </c>
      <c r="D16" s="5">
        <v>1</v>
      </c>
      <c r="E16" s="5" t="s">
        <v>53</v>
      </c>
      <c r="F16" s="4"/>
      <c r="G16" s="4"/>
      <c r="H16" s="6"/>
      <c r="I16" s="5" t="s">
        <v>91</v>
      </c>
      <c r="J16" s="6"/>
    </row>
    <row r="17" spans="1:10" x14ac:dyDescent="0.25">
      <c r="A17" s="4" t="s">
        <v>92</v>
      </c>
      <c r="B17" s="5" t="s">
        <v>81</v>
      </c>
      <c r="C17" s="4" t="s">
        <v>93</v>
      </c>
      <c r="D17" s="5">
        <v>18</v>
      </c>
      <c r="E17" s="5">
        <v>0</v>
      </c>
      <c r="F17" s="4"/>
      <c r="G17" s="4"/>
      <c r="H17" s="6">
        <v>10.8</v>
      </c>
      <c r="I17" s="5">
        <v>18</v>
      </c>
      <c r="J17" s="6">
        <f t="shared" si="1"/>
        <v>209.46599999999998</v>
      </c>
    </row>
    <row r="18" spans="1:10" x14ac:dyDescent="0.25">
      <c r="A18" s="4"/>
      <c r="B18" s="5"/>
      <c r="C18" s="4"/>
      <c r="D18" s="5"/>
      <c r="E18" s="5"/>
      <c r="F18" s="4"/>
      <c r="G18" s="4"/>
      <c r="H18" s="6"/>
      <c r="I18" s="5"/>
      <c r="J18" s="6">
        <f t="shared" si="1"/>
        <v>0</v>
      </c>
    </row>
    <row r="19" spans="1:10" x14ac:dyDescent="0.25">
      <c r="A19" s="4"/>
      <c r="B19" s="5"/>
      <c r="C19" s="4"/>
      <c r="D19" s="5"/>
      <c r="E19" s="5"/>
      <c r="F19" s="4"/>
      <c r="G19" s="4"/>
      <c r="H19" s="6"/>
      <c r="I19" s="5"/>
      <c r="J19" s="6">
        <f t="shared" si="1"/>
        <v>0</v>
      </c>
    </row>
    <row r="23" spans="1:10" x14ac:dyDescent="0.25">
      <c r="J23" s="6">
        <f>SUM(J3:J19)</f>
        <v>1923.6930749999999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E24" sqref="E24"/>
    </sheetView>
  </sheetViews>
  <sheetFormatPr defaultRowHeight="15" x14ac:dyDescent="0.25"/>
  <cols>
    <col min="1" max="1" width="13.42578125" customWidth="1"/>
    <col min="2" max="2" width="15.5703125" customWidth="1"/>
    <col min="3" max="3" width="7.28515625" style="1" customWidth="1"/>
    <col min="4" max="4" width="8.5703125" customWidth="1"/>
    <col min="5" max="5" width="15" customWidth="1"/>
    <col min="6" max="6" width="14.5703125" customWidth="1"/>
    <col min="8" max="8" width="8.7109375" customWidth="1"/>
  </cols>
  <sheetData>
    <row r="2" spans="1:9" x14ac:dyDescent="0.25">
      <c r="A2" s="2" t="s">
        <v>3</v>
      </c>
      <c r="B2" s="2" t="s">
        <v>1</v>
      </c>
      <c r="C2" s="3" t="s">
        <v>2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</row>
    <row r="3" spans="1:9" x14ac:dyDescent="0.25">
      <c r="A3" s="4" t="s">
        <v>57</v>
      </c>
      <c r="B3" s="4" t="s">
        <v>57</v>
      </c>
      <c r="C3" s="5">
        <v>2</v>
      </c>
      <c r="D3" s="5">
        <v>0</v>
      </c>
      <c r="E3" s="4"/>
      <c r="F3" s="4"/>
      <c r="G3" s="13">
        <v>15.65</v>
      </c>
      <c r="H3" s="5">
        <v>2</v>
      </c>
      <c r="I3" s="6">
        <f t="shared" ref="I3:I11" si="0">G3*H3*1.0775</f>
        <v>33.725749999999998</v>
      </c>
    </row>
    <row r="4" spans="1:9" x14ac:dyDescent="0.25">
      <c r="A4" s="4" t="s">
        <v>58</v>
      </c>
      <c r="B4" s="4" t="s">
        <v>58</v>
      </c>
      <c r="C4" s="5">
        <v>2</v>
      </c>
      <c r="D4" s="5">
        <v>0</v>
      </c>
      <c r="E4" s="4"/>
      <c r="F4" s="4"/>
      <c r="G4" s="13">
        <v>13</v>
      </c>
      <c r="H4" s="5">
        <v>2</v>
      </c>
      <c r="I4" s="6">
        <f t="shared" si="0"/>
        <v>28.014999999999997</v>
      </c>
    </row>
    <row r="5" spans="1:9" x14ac:dyDescent="0.25">
      <c r="A5" s="4" t="s">
        <v>59</v>
      </c>
      <c r="B5" s="4" t="s">
        <v>59</v>
      </c>
      <c r="C5" s="5">
        <v>4</v>
      </c>
      <c r="D5" s="5">
        <v>0</v>
      </c>
      <c r="E5" s="4"/>
      <c r="F5" s="4"/>
      <c r="G5" s="13">
        <v>17.3</v>
      </c>
      <c r="H5" s="5">
        <v>4</v>
      </c>
      <c r="I5" s="6">
        <f t="shared" si="0"/>
        <v>74.563000000000002</v>
      </c>
    </row>
    <row r="6" spans="1:9" x14ac:dyDescent="0.25">
      <c r="A6" s="4" t="s">
        <v>60</v>
      </c>
      <c r="B6" s="4" t="s">
        <v>60</v>
      </c>
      <c r="C6" s="5">
        <v>4</v>
      </c>
      <c r="D6" s="5">
        <v>0</v>
      </c>
      <c r="E6" s="4"/>
      <c r="F6" s="4"/>
      <c r="G6" s="13">
        <v>13</v>
      </c>
      <c r="H6" s="5">
        <v>4</v>
      </c>
      <c r="I6" s="6">
        <f t="shared" si="0"/>
        <v>56.029999999999994</v>
      </c>
    </row>
    <row r="7" spans="1:9" x14ac:dyDescent="0.25">
      <c r="A7" s="4" t="s">
        <v>61</v>
      </c>
      <c r="B7" s="4" t="s">
        <v>61</v>
      </c>
      <c r="C7" s="5">
        <v>2</v>
      </c>
      <c r="D7" s="5">
        <v>0</v>
      </c>
      <c r="E7" s="4"/>
      <c r="F7" s="4"/>
      <c r="G7" s="13">
        <v>18.850000000000001</v>
      </c>
      <c r="H7" s="5">
        <v>2</v>
      </c>
      <c r="I7" s="6">
        <f t="shared" si="0"/>
        <v>40.621749999999999</v>
      </c>
    </row>
    <row r="8" spans="1:9" x14ac:dyDescent="0.25">
      <c r="A8" s="4" t="s">
        <v>62</v>
      </c>
      <c r="B8" s="4" t="s">
        <v>62</v>
      </c>
      <c r="C8" s="5">
        <v>2</v>
      </c>
      <c r="D8" s="5">
        <v>0</v>
      </c>
      <c r="E8" s="4"/>
      <c r="F8" s="4"/>
      <c r="G8" s="13">
        <v>13</v>
      </c>
      <c r="H8" s="5">
        <v>2</v>
      </c>
      <c r="I8" s="6">
        <f t="shared" si="0"/>
        <v>28.014999999999997</v>
      </c>
    </row>
    <row r="9" spans="1:9" x14ac:dyDescent="0.25">
      <c r="A9" s="4" t="s">
        <v>63</v>
      </c>
      <c r="B9" s="4" t="s">
        <v>63</v>
      </c>
      <c r="C9" s="5">
        <v>1</v>
      </c>
      <c r="D9" s="5">
        <v>0</v>
      </c>
      <c r="E9" s="4"/>
      <c r="F9" s="4"/>
      <c r="G9" s="13">
        <v>21.6</v>
      </c>
      <c r="H9" s="5">
        <v>1</v>
      </c>
      <c r="I9" s="6">
        <f t="shared" si="0"/>
        <v>23.274000000000001</v>
      </c>
    </row>
    <row r="10" spans="1:9" x14ac:dyDescent="0.25">
      <c r="A10" s="4" t="s">
        <v>64</v>
      </c>
      <c r="B10" s="4" t="s">
        <v>64</v>
      </c>
      <c r="C10" s="5">
        <v>1</v>
      </c>
      <c r="D10" s="5">
        <v>0</v>
      </c>
      <c r="E10" s="4"/>
      <c r="F10" s="4"/>
      <c r="G10" s="13">
        <v>13</v>
      </c>
      <c r="H10" s="5">
        <v>1</v>
      </c>
      <c r="I10" s="6">
        <f t="shared" si="0"/>
        <v>14.007499999999999</v>
      </c>
    </row>
    <row r="11" spans="1:9" x14ac:dyDescent="0.25">
      <c r="A11" s="4"/>
      <c r="B11" s="4"/>
      <c r="C11" s="5"/>
      <c r="D11" s="5"/>
      <c r="E11" s="4"/>
      <c r="F11" s="4"/>
      <c r="G11" s="6"/>
      <c r="H11" s="5"/>
      <c r="I11" s="6">
        <f t="shared" si="0"/>
        <v>0</v>
      </c>
    </row>
    <row r="16" spans="1:9" x14ac:dyDescent="0.25">
      <c r="I16" s="6">
        <f>SUM(I3:I13)</f>
        <v>298.25199999999995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Chamber Housing</vt:lpstr>
      <vt:lpstr>Junction Box</vt:lpstr>
      <vt:lpstr>Thruster</vt:lpstr>
      <vt:lpstr>Whips</vt:lpstr>
      <vt:lpstr>Dummy Plugs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2018-04-03T20:38:56Z</cp:lastPrinted>
  <dcterms:created xsi:type="dcterms:W3CDTF">2018-03-23T20:10:27Z</dcterms:created>
  <dcterms:modified xsi:type="dcterms:W3CDTF">2020-06-18T03:14:30Z</dcterms:modified>
</cp:coreProperties>
</file>