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815" windowHeight="12570"/>
  </bookViews>
  <sheets>
    <sheet name="ImpulseBOM" sheetId="2" r:id="rId1"/>
  </sheets>
  <calcPr calcId="145621" concurrentCalc="0"/>
</workbook>
</file>

<file path=xl/calcChain.xml><?xml version="1.0" encoding="utf-8"?>
<calcChain xmlns="http://schemas.openxmlformats.org/spreadsheetml/2006/main">
  <c r="D2" i="2" l="1"/>
  <c r="D13" i="2"/>
  <c r="C13" i="2"/>
  <c r="B13" i="2"/>
  <c r="D22" i="2"/>
  <c r="B22" i="2"/>
  <c r="C22" i="2"/>
  <c r="D20" i="2"/>
  <c r="C20" i="2"/>
  <c r="B20" i="2"/>
  <c r="B21" i="2"/>
  <c r="B19" i="2"/>
  <c r="B18" i="2"/>
  <c r="B17" i="2"/>
  <c r="B16" i="2"/>
  <c r="B15" i="2"/>
  <c r="B14" i="2"/>
  <c r="B12" i="2"/>
  <c r="B11" i="2"/>
  <c r="B10" i="2"/>
  <c r="B9" i="2"/>
  <c r="B8" i="2"/>
  <c r="C21" i="2"/>
  <c r="C19" i="2"/>
  <c r="C18" i="2"/>
  <c r="C17" i="2"/>
  <c r="C16" i="2"/>
  <c r="C15" i="2"/>
  <c r="C14" i="2"/>
  <c r="C12" i="2"/>
  <c r="C11" i="2"/>
  <c r="C10" i="2"/>
  <c r="C9" i="2"/>
  <c r="C8" i="2"/>
  <c r="C7" i="2"/>
  <c r="D21" i="2"/>
  <c r="D19" i="2"/>
  <c r="D18" i="2"/>
  <c r="D17" i="2"/>
  <c r="D16" i="2"/>
  <c r="D15" i="2"/>
  <c r="D14" i="2"/>
  <c r="D12" i="2"/>
  <c r="D11" i="2"/>
  <c r="D10" i="2"/>
  <c r="D9" i="2"/>
  <c r="D8" i="2"/>
  <c r="D7" i="2"/>
  <c r="B7" i="2"/>
</calcChain>
</file>

<file path=xl/sharedStrings.xml><?xml version="1.0" encoding="utf-8"?>
<sst xmlns="http://schemas.openxmlformats.org/spreadsheetml/2006/main" count="106" uniqueCount="75">
  <si>
    <t xml:space="preserve">100221189-01          Revision: </t>
  </si>
  <si>
    <t>Bill Of Materials           June 5,2017      14:58:02</t>
  </si>
  <si>
    <t>Item</t>
  </si>
  <si>
    <t>Reference</t>
  </si>
  <si>
    <t>Part</t>
  </si>
  <si>
    <t>Description</t>
  </si>
  <si>
    <t>Manufacturer</t>
  </si>
  <si>
    <t>Manufacturer Number</t>
  </si>
  <si>
    <t>Overdrive Umbilical</t>
  </si>
  <si>
    <t>H61</t>
  </si>
  <si>
    <t>100221164-11</t>
  </si>
  <si>
    <t>BBFL2  PUCK Wet Cable</t>
  </si>
  <si>
    <t>H63</t>
  </si>
  <si>
    <t>100221161-16</t>
  </si>
  <si>
    <t>Seabird CTD Wet Cable</t>
  </si>
  <si>
    <t>H65</t>
  </si>
  <si>
    <t>Benthos DAT Modem Wet Cable</t>
  </si>
  <si>
    <t>LICOR PAR Wet Cable</t>
  </si>
  <si>
    <t>H67</t>
  </si>
  <si>
    <t>100221164-13</t>
  </si>
  <si>
    <t>Aanderra O2 Wet Cable</t>
  </si>
  <si>
    <t>H70</t>
  </si>
  <si>
    <t>100221160-07</t>
  </si>
  <si>
    <t>P1,J1,J2</t>
  </si>
  <si>
    <t>Teledyne Impulse</t>
  </si>
  <si>
    <t>J3,J5,J6,J8,J9,J10</t>
  </si>
  <si>
    <t>J4,J7</t>
  </si>
  <si>
    <t>REF1</t>
  </si>
  <si>
    <t>DLSA-M</t>
  </si>
  <si>
    <t>DLSA-M LOCKING SLEEVE</t>
  </si>
  <si>
    <t>Filename:</t>
  </si>
  <si>
    <t>Quantity per vehicle</t>
  </si>
  <si>
    <t>Spares Qty.</t>
  </si>
  <si>
    <t>= calculated values, do not edit</t>
  </si>
  <si>
    <t>NA</t>
  </si>
  <si>
    <t>LRAUV Electrical Wet Cable Assembly BOM</t>
  </si>
  <si>
    <t>MKS-310-FCR</t>
  </si>
  <si>
    <t>H62</t>
  </si>
  <si>
    <t>100221164-04</t>
  </si>
  <si>
    <t>Boost and Drop Weight Cable</t>
  </si>
  <si>
    <t>H69</t>
  </si>
  <si>
    <t>H73,H76</t>
  </si>
  <si>
    <t>REF2,REF3</t>
  </si>
  <si>
    <t>DLSA-F</t>
  </si>
  <si>
    <t>100221160-03</t>
  </si>
  <si>
    <t>Total Qty for all vehicles</t>
  </si>
  <si>
    <t>MBARI Qty</t>
  </si>
  <si>
    <t>MBARI Vehicle Build Quantity:</t>
  </si>
  <si>
    <t>MKS-310-FCR Actuator bulkhead connector</t>
  </si>
  <si>
    <t>100221160-6-C</t>
  </si>
  <si>
    <t>DLSA-F LOCKING SLEEVE</t>
  </si>
  <si>
    <t xml:space="preserve"> </t>
  </si>
  <si>
    <t>Part appears in MBARI Drawing Number</t>
  </si>
  <si>
    <t>Mesobot Qty</t>
  </si>
  <si>
    <t>100221164-4</t>
  </si>
  <si>
    <t>Dummy for overdrive whip</t>
  </si>
  <si>
    <t>MCDC-8-MP W/MCDLS-F LOCKING SLEEVE</t>
  </si>
  <si>
    <t>MCBH-12-FS Alum with 120cm-22AWG-WHT</t>
  </si>
  <si>
    <t>MCBH-8-FS Alum with 120cm-22AWG-WHT</t>
  </si>
  <si>
    <t>100221161-14</t>
  </si>
  <si>
    <t>MCDC-8-MP + MCDLS/F</t>
  </si>
  <si>
    <t>P10</t>
  </si>
  <si>
    <t>100221161-4 and 100221189-02</t>
  </si>
  <si>
    <t>100221189-01</t>
  </si>
  <si>
    <t>Elevator &amp; Rudder Wet Cable</t>
  </si>
  <si>
    <t>100221160-07 and 100221189-07</t>
  </si>
  <si>
    <t>100221160-09-B</t>
  </si>
  <si>
    <t>100221160-15</t>
  </si>
  <si>
    <t>Payload Cable</t>
  </si>
  <si>
    <t>100221160-15 and 100221189-07</t>
  </si>
  <si>
    <t>H78</t>
  </si>
  <si>
    <t>MCBH-12-FS Alum with 90cm-COLOR</t>
  </si>
  <si>
    <t>100221161-3 and 100221161-4 and 100221189-01</t>
  </si>
  <si>
    <t>100221164-12-B</t>
  </si>
  <si>
    <t>MCBH12-FS aluminum bulkhead connector with 90cm-COLORED leads, pins 1-12 black, white, red, green, orange, blue, violet, yellow, brown, gray, black/white, brown/white.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</si>
</sst>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0" xfId="0" applyAlignment="1">
      <alignment horizontal="center" vertical="center"/>
    </xf>
    <xf numFmtId="0" fontId="16" fillId="0" borderId="12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0" xfId="0" quotePrefix="1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33" borderId="10" xfId="0" applyFill="1" applyBorder="1"/>
    <xf numFmtId="0" fontId="0" fillId="0" borderId="0" xfId="0" applyBorder="1" applyAlignment="1">
      <alignment horizontal="left"/>
    </xf>
    <xf numFmtId="164" fontId="0" fillId="0" borderId="0" xfId="0" applyNumberFormat="1" applyBorder="1" applyAlignment="1"/>
    <xf numFmtId="0" fontId="0" fillId="0" borderId="19" xfId="0" applyBorder="1" applyAlignment="1">
      <alignment wrapText="1"/>
    </xf>
    <xf numFmtId="0" fontId="0" fillId="0" borderId="11" xfId="0" applyBorder="1" applyAlignment="1">
      <alignment horizontal="center" wrapText="1"/>
    </xf>
    <xf numFmtId="0" fontId="0" fillId="0" borderId="18" xfId="0" applyBorder="1"/>
    <xf numFmtId="0" fontId="0" fillId="0" borderId="16" xfId="0" applyBorder="1" applyAlignment="1">
      <alignment horizontal="left" wrapText="1"/>
    </xf>
    <xf numFmtId="0" fontId="0" fillId="0" borderId="16" xfId="0" applyBorder="1" applyAlignment="1">
      <alignment wrapText="1"/>
    </xf>
    <xf numFmtId="0" fontId="0" fillId="0" borderId="20" xfId="0" applyBorder="1" applyAlignment="1">
      <alignment wrapText="1"/>
    </xf>
    <xf numFmtId="0" fontId="16" fillId="0" borderId="0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16" fillId="34" borderId="21" xfId="0" applyFont="1" applyFill="1" applyBorder="1" applyAlignment="1">
      <alignment horizontal="center" vertical="center"/>
    </xf>
    <xf numFmtId="0" fontId="16" fillId="34" borderId="0" xfId="0" applyFont="1" applyFill="1" applyBorder="1" applyAlignment="1">
      <alignment horizontal="center" vertical="center"/>
    </xf>
    <xf numFmtId="0" fontId="16" fillId="33" borderId="23" xfId="0" applyFont="1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wrapText="1"/>
    </xf>
    <xf numFmtId="0" fontId="16" fillId="35" borderId="23" xfId="0" applyFont="1" applyFill="1" applyBorder="1" applyAlignment="1">
      <alignment horizontal="center" vertical="center" wrapText="1"/>
    </xf>
    <xf numFmtId="0" fontId="0" fillId="35" borderId="10" xfId="0" applyFill="1" applyBorder="1" applyAlignment="1">
      <alignment horizontal="center" wrapText="1"/>
    </xf>
    <xf numFmtId="0" fontId="16" fillId="33" borderId="22" xfId="0" applyFont="1" applyFill="1" applyBorder="1" applyAlignment="1">
      <alignment horizontal="center" vertical="center" wrapText="1"/>
    </xf>
    <xf numFmtId="0" fontId="16" fillId="33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18" fillId="33" borderId="13" xfId="0" applyFont="1" applyFill="1" applyBorder="1" applyAlignment="1">
      <alignment horizontal="center"/>
    </xf>
    <xf numFmtId="0" fontId="18" fillId="33" borderId="14" xfId="0" applyFont="1" applyFill="1" applyBorder="1" applyAlignment="1">
      <alignment horizontal="center"/>
    </xf>
    <xf numFmtId="0" fontId="18" fillId="33" borderId="17" xfId="0" applyFont="1" applyFill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8" xfId="0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topLeftCell="A4" workbookViewId="0">
      <selection activeCell="J20" sqref="J20"/>
    </sheetView>
  </sheetViews>
  <sheetFormatPr defaultRowHeight="15" x14ac:dyDescent="0.25"/>
  <cols>
    <col min="1" max="3" width="8.5703125" style="1" customWidth="1"/>
    <col min="4" max="4" width="8.140625" style="3" customWidth="1"/>
    <col min="5" max="5" width="8.5703125" style="3" customWidth="1"/>
    <col min="6" max="6" width="10.28515625" style="3" customWidth="1"/>
    <col min="7" max="7" width="30" style="2" customWidth="1"/>
    <col min="8" max="8" width="18.28515625" style="2" customWidth="1"/>
    <col min="9" max="9" width="21.7109375" customWidth="1"/>
    <col min="10" max="10" width="37.85546875" style="2" customWidth="1"/>
    <col min="11" max="11" width="21.7109375" style="2" customWidth="1"/>
    <col min="12" max="12" width="29.85546875" customWidth="1"/>
    <col min="19" max="19" width="16.85546875" customWidth="1"/>
  </cols>
  <sheetData>
    <row r="1" spans="1:18" ht="18.600000000000001" thickBot="1" x14ac:dyDescent="0.4">
      <c r="A1" s="38" t="s">
        <v>35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40"/>
    </row>
    <row r="2" spans="1:18" ht="14.45" x14ac:dyDescent="0.3">
      <c r="A2" s="6" t="s">
        <v>30</v>
      </c>
      <c r="B2" s="25"/>
      <c r="C2" s="25"/>
      <c r="D2" s="41" t="str">
        <f ca="1">CELL("filename")</f>
        <v>X:\LRAUV5\Drawings\EE\BillOfMaterials_All\[Build5ElectricalBOM_ImpulseOrder.xlsx]ImpulseBOM</v>
      </c>
      <c r="E2" s="41"/>
      <c r="F2" s="41"/>
      <c r="G2" s="41"/>
      <c r="H2" s="41"/>
      <c r="I2" s="41"/>
      <c r="J2" s="41"/>
      <c r="K2" s="11"/>
      <c r="L2" s="21"/>
    </row>
    <row r="3" spans="1:18" ht="14.45" x14ac:dyDescent="0.3">
      <c r="A3" s="9" t="s">
        <v>0</v>
      </c>
      <c r="B3" s="17"/>
      <c r="C3" s="17"/>
      <c r="D3" s="10"/>
      <c r="E3" s="10"/>
      <c r="F3" s="10"/>
      <c r="G3" s="11"/>
      <c r="H3" s="11"/>
      <c r="I3" s="16"/>
      <c r="J3" s="13" t="s">
        <v>33</v>
      </c>
      <c r="K3" s="11"/>
      <c r="L3" s="21"/>
    </row>
    <row r="4" spans="1:18" thickBot="1" x14ac:dyDescent="0.35">
      <c r="A4" s="12" t="s">
        <v>1</v>
      </c>
      <c r="B4" s="14"/>
      <c r="C4" s="14"/>
      <c r="D4" s="10"/>
      <c r="E4" s="10"/>
      <c r="F4" s="10"/>
      <c r="G4" s="11"/>
      <c r="H4" s="11"/>
      <c r="I4" s="7"/>
      <c r="J4" s="11"/>
      <c r="K4" s="11"/>
      <c r="L4" s="21"/>
    </row>
    <row r="5" spans="1:18" thickBot="1" x14ac:dyDescent="0.35">
      <c r="A5" s="42" t="s">
        <v>47</v>
      </c>
      <c r="B5" s="43"/>
      <c r="C5" s="43"/>
      <c r="D5" s="44"/>
      <c r="E5" s="27">
        <v>4</v>
      </c>
      <c r="F5" s="10"/>
      <c r="G5" s="11"/>
      <c r="H5" s="28"/>
      <c r="I5" s="7"/>
      <c r="J5" s="11"/>
      <c r="K5" s="11"/>
      <c r="L5" s="21"/>
    </row>
    <row r="6" spans="1:18" s="5" customFormat="1" ht="57.6" x14ac:dyDescent="0.3">
      <c r="A6" s="33" t="s">
        <v>2</v>
      </c>
      <c r="B6" s="31" t="s">
        <v>45</v>
      </c>
      <c r="C6" s="29" t="s">
        <v>53</v>
      </c>
      <c r="D6" s="29" t="s">
        <v>46</v>
      </c>
      <c r="E6" s="29" t="s">
        <v>32</v>
      </c>
      <c r="F6" s="29" t="s">
        <v>31</v>
      </c>
      <c r="G6" s="29" t="s">
        <v>4</v>
      </c>
      <c r="H6" s="29" t="s">
        <v>3</v>
      </c>
      <c r="I6" s="29" t="s">
        <v>52</v>
      </c>
      <c r="J6" s="29" t="s">
        <v>5</v>
      </c>
      <c r="K6" s="29" t="s">
        <v>6</v>
      </c>
      <c r="L6" s="34" t="s">
        <v>7</v>
      </c>
      <c r="M6" s="35"/>
      <c r="N6" s="8"/>
      <c r="O6" s="8"/>
      <c r="P6" s="8"/>
      <c r="Q6" s="8"/>
      <c r="R6" s="8"/>
    </row>
    <row r="7" spans="1:18" ht="14.45" x14ac:dyDescent="0.3">
      <c r="A7" s="20">
        <v>1</v>
      </c>
      <c r="B7" s="32">
        <f>C7+D7</f>
        <v>5</v>
      </c>
      <c r="C7" s="30">
        <f>F7</f>
        <v>1</v>
      </c>
      <c r="D7" s="30">
        <f t="shared" ref="D7:D22" si="0">(F7*$E$5)+E7</f>
        <v>4</v>
      </c>
      <c r="E7" s="36">
        <v>0</v>
      </c>
      <c r="F7" s="4">
        <v>1</v>
      </c>
      <c r="G7" s="4" t="s">
        <v>44</v>
      </c>
      <c r="H7" s="4" t="s">
        <v>9</v>
      </c>
      <c r="I7" s="4" t="s">
        <v>44</v>
      </c>
      <c r="J7" s="4" t="s">
        <v>8</v>
      </c>
      <c r="K7" s="15" t="s">
        <v>24</v>
      </c>
      <c r="L7" s="22"/>
      <c r="M7" s="2"/>
      <c r="N7" s="17"/>
      <c r="O7" s="17"/>
      <c r="P7" s="17"/>
      <c r="Q7" s="17"/>
      <c r="R7" s="18"/>
    </row>
    <row r="8" spans="1:18" ht="14.45" x14ac:dyDescent="0.3">
      <c r="A8" s="20">
        <v>2</v>
      </c>
      <c r="B8" s="32">
        <f t="shared" ref="B8:B22" si="1">C8+D8</f>
        <v>6</v>
      </c>
      <c r="C8" s="30">
        <f t="shared" ref="C8:C22" si="2">F8</f>
        <v>1</v>
      </c>
      <c r="D8" s="30">
        <f t="shared" si="0"/>
        <v>5</v>
      </c>
      <c r="E8" s="36">
        <v>1</v>
      </c>
      <c r="F8" s="4">
        <v>1</v>
      </c>
      <c r="G8" s="4" t="s">
        <v>38</v>
      </c>
      <c r="H8" s="4" t="s">
        <v>37</v>
      </c>
      <c r="I8" s="4" t="s">
        <v>38</v>
      </c>
      <c r="J8" s="4" t="s">
        <v>39</v>
      </c>
      <c r="K8" s="15" t="s">
        <v>24</v>
      </c>
      <c r="L8" s="22"/>
      <c r="M8" s="2"/>
      <c r="N8" s="17"/>
      <c r="O8" s="17"/>
      <c r="P8" s="17"/>
      <c r="Q8" s="17"/>
      <c r="R8" s="18"/>
    </row>
    <row r="9" spans="1:18" ht="14.45" x14ac:dyDescent="0.3">
      <c r="A9" s="20">
        <v>3</v>
      </c>
      <c r="B9" s="32">
        <f t="shared" si="1"/>
        <v>6</v>
      </c>
      <c r="C9" s="30">
        <f t="shared" si="2"/>
        <v>1</v>
      </c>
      <c r="D9" s="30">
        <f t="shared" si="0"/>
        <v>5</v>
      </c>
      <c r="E9" s="36">
        <v>1</v>
      </c>
      <c r="F9" s="4">
        <v>1</v>
      </c>
      <c r="G9" s="4" t="s">
        <v>10</v>
      </c>
      <c r="H9" s="4" t="s">
        <v>12</v>
      </c>
      <c r="I9" s="4" t="s">
        <v>10</v>
      </c>
      <c r="J9" s="4" t="s">
        <v>11</v>
      </c>
      <c r="K9" s="15" t="s">
        <v>24</v>
      </c>
      <c r="L9" s="22"/>
      <c r="M9" s="2"/>
      <c r="N9" s="17"/>
      <c r="O9" s="17"/>
      <c r="P9" s="17"/>
      <c r="Q9" s="17"/>
      <c r="R9" s="18"/>
    </row>
    <row r="10" spans="1:18" ht="14.45" x14ac:dyDescent="0.3">
      <c r="A10" s="20">
        <v>4</v>
      </c>
      <c r="B10" s="32">
        <f t="shared" si="1"/>
        <v>9</v>
      </c>
      <c r="C10" s="30">
        <f t="shared" si="2"/>
        <v>1</v>
      </c>
      <c r="D10" s="30">
        <f t="shared" si="0"/>
        <v>8</v>
      </c>
      <c r="E10" s="36">
        <v>4</v>
      </c>
      <c r="F10" s="4">
        <v>1</v>
      </c>
      <c r="G10" s="4" t="s">
        <v>13</v>
      </c>
      <c r="H10" s="4" t="s">
        <v>15</v>
      </c>
      <c r="I10" s="4" t="s">
        <v>13</v>
      </c>
      <c r="J10" s="4" t="s">
        <v>14</v>
      </c>
      <c r="K10" s="15" t="s">
        <v>24</v>
      </c>
      <c r="L10" s="22"/>
      <c r="M10" s="2"/>
      <c r="N10" s="17"/>
      <c r="O10" s="17"/>
      <c r="P10" s="17"/>
      <c r="Q10" s="17"/>
      <c r="R10" s="18"/>
    </row>
    <row r="11" spans="1:18" ht="14.45" x14ac:dyDescent="0.3">
      <c r="A11" s="20">
        <v>5</v>
      </c>
      <c r="B11" s="32">
        <f t="shared" si="1"/>
        <v>6</v>
      </c>
      <c r="C11" s="30">
        <f t="shared" si="2"/>
        <v>1</v>
      </c>
      <c r="D11" s="30">
        <f t="shared" si="0"/>
        <v>5</v>
      </c>
      <c r="E11" s="36">
        <v>1</v>
      </c>
      <c r="F11" s="4">
        <v>1</v>
      </c>
      <c r="G11" s="4" t="s">
        <v>73</v>
      </c>
      <c r="H11" s="4" t="s">
        <v>18</v>
      </c>
      <c r="I11" s="4" t="s">
        <v>73</v>
      </c>
      <c r="J11" s="4" t="s">
        <v>16</v>
      </c>
      <c r="K11" s="15" t="s">
        <v>24</v>
      </c>
      <c r="L11" s="22"/>
      <c r="M11" s="2"/>
      <c r="N11" s="17"/>
      <c r="O11" s="17"/>
      <c r="P11" s="17"/>
      <c r="Q11" s="17"/>
      <c r="R11" s="18"/>
    </row>
    <row r="12" spans="1:18" ht="14.45" x14ac:dyDescent="0.3">
      <c r="A12" s="20">
        <v>6</v>
      </c>
      <c r="B12" s="32">
        <f t="shared" si="1"/>
        <v>6</v>
      </c>
      <c r="C12" s="30">
        <f t="shared" si="2"/>
        <v>1</v>
      </c>
      <c r="D12" s="30">
        <f t="shared" si="0"/>
        <v>5</v>
      </c>
      <c r="E12" s="36">
        <v>1</v>
      </c>
      <c r="F12" s="4">
        <v>1</v>
      </c>
      <c r="G12" s="4" t="s">
        <v>66</v>
      </c>
      <c r="H12" s="4" t="s">
        <v>40</v>
      </c>
      <c r="I12" s="4" t="s">
        <v>66</v>
      </c>
      <c r="J12" s="4" t="s">
        <v>17</v>
      </c>
      <c r="K12" s="15" t="s">
        <v>24</v>
      </c>
      <c r="L12" s="22"/>
      <c r="M12" s="2"/>
      <c r="N12" s="17"/>
      <c r="O12" s="17"/>
      <c r="P12" s="17"/>
      <c r="Q12" s="17"/>
      <c r="R12" s="18"/>
    </row>
    <row r="13" spans="1:18" ht="28.9" x14ac:dyDescent="0.3">
      <c r="A13" s="20">
        <v>7</v>
      </c>
      <c r="B13" s="32">
        <f t="shared" ref="B13" si="3">C13+D13</f>
        <v>5</v>
      </c>
      <c r="C13" s="30">
        <f t="shared" ref="C13" si="4">F13</f>
        <v>1</v>
      </c>
      <c r="D13" s="30">
        <f t="shared" ref="D13" si="5">(F13*$E$5)+E13</f>
        <v>4</v>
      </c>
      <c r="E13" s="36">
        <v>0</v>
      </c>
      <c r="F13" s="4">
        <v>1</v>
      </c>
      <c r="G13" s="4" t="s">
        <v>67</v>
      </c>
      <c r="H13" s="4" t="s">
        <v>70</v>
      </c>
      <c r="I13" s="4" t="s">
        <v>69</v>
      </c>
      <c r="J13" s="4" t="s">
        <v>68</v>
      </c>
      <c r="K13" s="15" t="s">
        <v>24</v>
      </c>
      <c r="L13" s="22"/>
      <c r="M13" s="2"/>
      <c r="N13" s="26"/>
      <c r="O13" s="26"/>
      <c r="P13" s="26"/>
      <c r="Q13" s="26"/>
      <c r="R13" s="18"/>
    </row>
    <row r="14" spans="1:18" ht="14.45" x14ac:dyDescent="0.3">
      <c r="A14" s="20">
        <v>8</v>
      </c>
      <c r="B14" s="32">
        <f t="shared" si="1"/>
        <v>6</v>
      </c>
      <c r="C14" s="30">
        <f t="shared" si="2"/>
        <v>1</v>
      </c>
      <c r="D14" s="30">
        <f t="shared" si="0"/>
        <v>5</v>
      </c>
      <c r="E14" s="36">
        <v>1</v>
      </c>
      <c r="F14" s="4">
        <v>1</v>
      </c>
      <c r="G14" s="4" t="s">
        <v>19</v>
      </c>
      <c r="H14" s="4" t="s">
        <v>21</v>
      </c>
      <c r="I14" s="4" t="s">
        <v>19</v>
      </c>
      <c r="J14" s="4" t="s">
        <v>20</v>
      </c>
      <c r="K14" s="15" t="s">
        <v>24</v>
      </c>
      <c r="L14" s="22"/>
      <c r="M14" s="2"/>
      <c r="N14" s="17"/>
      <c r="O14" s="17"/>
      <c r="P14" s="17"/>
      <c r="Q14" s="17"/>
      <c r="R14" s="18"/>
    </row>
    <row r="15" spans="1:18" ht="28.9" x14ac:dyDescent="0.3">
      <c r="A15" s="20">
        <v>9</v>
      </c>
      <c r="B15" s="32">
        <f t="shared" si="1"/>
        <v>12</v>
      </c>
      <c r="C15" s="30">
        <f t="shared" si="2"/>
        <v>2</v>
      </c>
      <c r="D15" s="30">
        <f t="shared" si="0"/>
        <v>10</v>
      </c>
      <c r="E15" s="36">
        <v>2</v>
      </c>
      <c r="F15" s="4">
        <v>2</v>
      </c>
      <c r="G15" s="4" t="s">
        <v>22</v>
      </c>
      <c r="H15" s="4" t="s">
        <v>41</v>
      </c>
      <c r="I15" s="4" t="s">
        <v>65</v>
      </c>
      <c r="J15" s="4" t="s">
        <v>64</v>
      </c>
      <c r="K15" s="15" t="s">
        <v>24</v>
      </c>
      <c r="L15" s="22"/>
      <c r="M15" s="2"/>
      <c r="N15" s="17"/>
      <c r="O15" s="17"/>
      <c r="P15" s="17"/>
      <c r="Q15" s="17"/>
      <c r="R15" s="18"/>
    </row>
    <row r="16" spans="1:18" ht="72" x14ac:dyDescent="0.3">
      <c r="A16" s="20">
        <v>10</v>
      </c>
      <c r="B16" s="32">
        <f t="shared" si="1"/>
        <v>16</v>
      </c>
      <c r="C16" s="30">
        <f t="shared" si="2"/>
        <v>3</v>
      </c>
      <c r="D16" s="30">
        <f t="shared" si="0"/>
        <v>13</v>
      </c>
      <c r="E16" s="36">
        <v>1</v>
      </c>
      <c r="F16" s="4">
        <v>3</v>
      </c>
      <c r="G16" s="4" t="s">
        <v>71</v>
      </c>
      <c r="H16" s="4" t="s">
        <v>23</v>
      </c>
      <c r="I16" s="15" t="s">
        <v>72</v>
      </c>
      <c r="J16" s="4" t="s">
        <v>74</v>
      </c>
      <c r="K16" s="15" t="s">
        <v>24</v>
      </c>
      <c r="L16" s="23" t="s">
        <v>71</v>
      </c>
      <c r="M16" s="2"/>
      <c r="N16" s="17"/>
      <c r="O16" s="17"/>
      <c r="P16" s="17"/>
      <c r="Q16" s="17"/>
      <c r="R16" s="18"/>
    </row>
    <row r="17" spans="1:18" ht="28.9" x14ac:dyDescent="0.3">
      <c r="A17" s="20">
        <v>11</v>
      </c>
      <c r="B17" s="32">
        <f t="shared" si="1"/>
        <v>31</v>
      </c>
      <c r="C17" s="30">
        <f t="shared" si="2"/>
        <v>6</v>
      </c>
      <c r="D17" s="30">
        <f t="shared" si="0"/>
        <v>25</v>
      </c>
      <c r="E17" s="36">
        <v>1</v>
      </c>
      <c r="F17" s="4">
        <v>6</v>
      </c>
      <c r="G17" s="4" t="s">
        <v>58</v>
      </c>
      <c r="H17" s="4" t="s">
        <v>25</v>
      </c>
      <c r="I17" s="15" t="s">
        <v>59</v>
      </c>
      <c r="J17" s="4" t="s">
        <v>58</v>
      </c>
      <c r="K17" s="15" t="s">
        <v>24</v>
      </c>
      <c r="L17" s="23" t="s">
        <v>58</v>
      </c>
      <c r="M17" s="2"/>
      <c r="N17" s="17"/>
      <c r="O17" s="17"/>
      <c r="P17" s="17"/>
      <c r="Q17" s="17"/>
      <c r="R17" s="18"/>
    </row>
    <row r="18" spans="1:18" ht="28.9" x14ac:dyDescent="0.3">
      <c r="A18" s="20">
        <v>12</v>
      </c>
      <c r="B18" s="32">
        <f t="shared" si="1"/>
        <v>11</v>
      </c>
      <c r="C18" s="30">
        <f t="shared" si="2"/>
        <v>2</v>
      </c>
      <c r="D18" s="30">
        <f t="shared" si="0"/>
        <v>9</v>
      </c>
      <c r="E18" s="36">
        <v>1</v>
      </c>
      <c r="F18" s="4">
        <v>2</v>
      </c>
      <c r="G18" s="4" t="s">
        <v>57</v>
      </c>
      <c r="H18" s="4" t="s">
        <v>26</v>
      </c>
      <c r="I18" s="15" t="s">
        <v>59</v>
      </c>
      <c r="J18" s="4" t="s">
        <v>57</v>
      </c>
      <c r="K18" s="15" t="s">
        <v>24</v>
      </c>
      <c r="L18" s="23" t="s">
        <v>57</v>
      </c>
      <c r="M18" s="2"/>
      <c r="N18" s="17"/>
      <c r="O18" s="17"/>
      <c r="P18" s="17"/>
      <c r="Q18" s="17"/>
      <c r="R18" s="18"/>
    </row>
    <row r="19" spans="1:18" ht="14.45" x14ac:dyDescent="0.3">
      <c r="A19" s="20">
        <v>13</v>
      </c>
      <c r="B19" s="32">
        <f t="shared" si="1"/>
        <v>6</v>
      </c>
      <c r="C19" s="30">
        <f t="shared" si="2"/>
        <v>1</v>
      </c>
      <c r="D19" s="30">
        <f t="shared" si="0"/>
        <v>5</v>
      </c>
      <c r="E19" s="36">
        <v>1</v>
      </c>
      <c r="F19" s="4">
        <v>1</v>
      </c>
      <c r="G19" s="4" t="s">
        <v>28</v>
      </c>
      <c r="H19" s="4" t="s">
        <v>27</v>
      </c>
      <c r="I19" s="4" t="s">
        <v>63</v>
      </c>
      <c r="J19" s="4" t="s">
        <v>29</v>
      </c>
      <c r="K19" s="4" t="s">
        <v>24</v>
      </c>
      <c r="L19" s="23" t="s">
        <v>28</v>
      </c>
      <c r="M19" s="2"/>
      <c r="N19" s="7"/>
      <c r="O19" s="7"/>
      <c r="P19" s="7"/>
      <c r="Q19" s="7"/>
      <c r="R19" s="18"/>
    </row>
    <row r="20" spans="1:18" ht="28.9" x14ac:dyDescent="0.3">
      <c r="A20" s="20">
        <v>14</v>
      </c>
      <c r="B20" s="32">
        <f t="shared" ref="B20" si="6">C20+D20</f>
        <v>11</v>
      </c>
      <c r="C20" s="30">
        <f t="shared" ref="C20" si="7">F20</f>
        <v>2</v>
      </c>
      <c r="D20" s="30">
        <f t="shared" si="0"/>
        <v>9</v>
      </c>
      <c r="E20" s="36">
        <v>1</v>
      </c>
      <c r="F20" s="4">
        <v>2</v>
      </c>
      <c r="G20" s="4" t="s">
        <v>43</v>
      </c>
      <c r="H20" s="4" t="s">
        <v>42</v>
      </c>
      <c r="I20" s="4" t="s">
        <v>62</v>
      </c>
      <c r="J20" s="4" t="s">
        <v>50</v>
      </c>
      <c r="K20" s="4" t="s">
        <v>24</v>
      </c>
      <c r="L20" s="23" t="s">
        <v>43</v>
      </c>
      <c r="M20" s="2"/>
      <c r="N20" s="7"/>
      <c r="O20" s="7"/>
      <c r="P20" s="7"/>
      <c r="Q20" s="7"/>
      <c r="R20" s="18"/>
    </row>
    <row r="21" spans="1:18" ht="14.45" x14ac:dyDescent="0.3">
      <c r="A21" s="20">
        <v>15</v>
      </c>
      <c r="B21" s="32">
        <f t="shared" si="1"/>
        <v>12</v>
      </c>
      <c r="C21" s="30">
        <f t="shared" si="2"/>
        <v>2</v>
      </c>
      <c r="D21" s="30">
        <f t="shared" si="0"/>
        <v>10</v>
      </c>
      <c r="E21" s="36">
        <v>2</v>
      </c>
      <c r="F21" s="4">
        <v>2</v>
      </c>
      <c r="G21" s="4" t="s">
        <v>36</v>
      </c>
      <c r="H21" s="4" t="s">
        <v>34</v>
      </c>
      <c r="I21" s="4" t="s">
        <v>49</v>
      </c>
      <c r="J21" s="4" t="s">
        <v>48</v>
      </c>
      <c r="K21" s="4" t="s">
        <v>24</v>
      </c>
      <c r="L21" s="23" t="s">
        <v>36</v>
      </c>
      <c r="M21" s="2"/>
      <c r="N21" s="7"/>
      <c r="O21" s="7"/>
      <c r="P21" s="7"/>
      <c r="Q21" s="7"/>
      <c r="R21" s="18"/>
    </row>
    <row r="22" spans="1:18" ht="29.45" thickBot="1" x14ac:dyDescent="0.35">
      <c r="A22" s="20">
        <v>16</v>
      </c>
      <c r="B22" s="37">
        <f t="shared" si="1"/>
        <v>6</v>
      </c>
      <c r="C22" s="37">
        <f t="shared" si="2"/>
        <v>1</v>
      </c>
      <c r="D22" s="37">
        <f t="shared" si="0"/>
        <v>5</v>
      </c>
      <c r="E22" s="37">
        <v>1</v>
      </c>
      <c r="F22" s="37">
        <v>1</v>
      </c>
      <c r="G22" s="19" t="s">
        <v>56</v>
      </c>
      <c r="H22" s="19" t="s">
        <v>61</v>
      </c>
      <c r="I22" s="19" t="s">
        <v>54</v>
      </c>
      <c r="J22" s="19" t="s">
        <v>55</v>
      </c>
      <c r="K22" s="19" t="s">
        <v>24</v>
      </c>
      <c r="L22" s="24" t="s">
        <v>60</v>
      </c>
      <c r="M22" s="11"/>
      <c r="N22" s="7"/>
      <c r="O22" s="7"/>
      <c r="P22" s="7"/>
      <c r="Q22" s="7"/>
      <c r="R22" s="7"/>
    </row>
    <row r="23" spans="1:18" ht="14.45" x14ac:dyDescent="0.3">
      <c r="A23" s="3"/>
      <c r="B23" s="3"/>
      <c r="C23" s="3"/>
      <c r="I23" s="2"/>
      <c r="L23" s="2"/>
      <c r="M23" s="2"/>
      <c r="N23" s="7"/>
      <c r="O23" s="7"/>
      <c r="P23" s="7"/>
      <c r="Q23" s="7"/>
      <c r="R23" s="7"/>
    </row>
    <row r="24" spans="1:18" ht="14.45" x14ac:dyDescent="0.3">
      <c r="A24" s="3"/>
      <c r="B24" s="3"/>
      <c r="C24" s="3"/>
      <c r="I24" s="2"/>
      <c r="L24" s="2"/>
      <c r="M24" s="2"/>
      <c r="N24" s="7"/>
      <c r="O24" s="7"/>
      <c r="P24" s="7"/>
      <c r="Q24" s="7"/>
      <c r="R24" s="7"/>
    </row>
    <row r="25" spans="1:18" ht="13.9" customHeight="1" x14ac:dyDescent="0.3">
      <c r="A25" s="3"/>
      <c r="B25" s="3"/>
      <c r="C25" s="3"/>
      <c r="I25" s="2"/>
      <c r="L25" s="2"/>
      <c r="M25" s="2"/>
    </row>
    <row r="26" spans="1:18" ht="14.45" x14ac:dyDescent="0.3">
      <c r="A26" s="3"/>
      <c r="B26" s="3"/>
      <c r="C26" s="3"/>
      <c r="I26" s="2"/>
      <c r="L26" s="2"/>
      <c r="M26" s="2"/>
    </row>
    <row r="27" spans="1:18" ht="14.45" x14ac:dyDescent="0.3">
      <c r="A27" s="3"/>
      <c r="B27" s="3"/>
      <c r="C27" s="3"/>
      <c r="I27" s="2"/>
      <c r="L27" s="2"/>
      <c r="M27" s="2"/>
    </row>
    <row r="28" spans="1:18" x14ac:dyDescent="0.25">
      <c r="A28" s="3"/>
      <c r="B28" s="3"/>
      <c r="C28" s="3"/>
      <c r="I28" s="2"/>
      <c r="L28" s="2"/>
      <c r="M28" s="2"/>
    </row>
    <row r="29" spans="1:18" x14ac:dyDescent="0.25">
      <c r="A29" s="3"/>
      <c r="B29" s="3"/>
      <c r="C29" s="3"/>
      <c r="I29" s="2"/>
      <c r="L29" s="2"/>
      <c r="M29" s="2"/>
    </row>
    <row r="30" spans="1:18" x14ac:dyDescent="0.25">
      <c r="A30" s="3"/>
      <c r="B30" s="3"/>
      <c r="C30" s="3"/>
      <c r="I30" s="2"/>
      <c r="L30" s="2"/>
      <c r="M30" s="2"/>
    </row>
    <row r="31" spans="1:18" x14ac:dyDescent="0.25">
      <c r="A31" s="3"/>
      <c r="B31" s="3"/>
      <c r="C31" s="3"/>
      <c r="H31" s="2" t="s">
        <v>51</v>
      </c>
      <c r="I31" s="2"/>
      <c r="L31" s="2"/>
      <c r="M31" s="2"/>
    </row>
    <row r="32" spans="1:18" x14ac:dyDescent="0.25">
      <c r="A32" s="3"/>
      <c r="B32" s="3"/>
      <c r="C32" s="3"/>
      <c r="I32" s="2"/>
      <c r="L32" s="2"/>
      <c r="M32" s="2"/>
    </row>
    <row r="33" spans="1:13" x14ac:dyDescent="0.25">
      <c r="A33" s="3"/>
      <c r="B33" s="3"/>
      <c r="C33" s="3"/>
      <c r="I33" s="2"/>
      <c r="L33" s="2"/>
      <c r="M33" s="2"/>
    </row>
    <row r="34" spans="1:13" x14ac:dyDescent="0.25">
      <c r="A34" s="3"/>
      <c r="B34" s="3"/>
      <c r="C34" s="3"/>
      <c r="I34" s="2"/>
      <c r="L34" s="2"/>
      <c r="M34" s="2"/>
    </row>
    <row r="35" spans="1:13" x14ac:dyDescent="0.25">
      <c r="A35" s="3"/>
      <c r="B35" s="3"/>
      <c r="C35" s="3"/>
      <c r="I35" s="2"/>
      <c r="L35" s="2"/>
      <c r="M35" s="2"/>
    </row>
    <row r="36" spans="1:13" x14ac:dyDescent="0.25">
      <c r="A36" s="3"/>
      <c r="B36" s="3"/>
      <c r="C36" s="3"/>
      <c r="I36" s="2"/>
      <c r="L36" s="2"/>
      <c r="M36" s="2"/>
    </row>
  </sheetData>
  <sortState ref="A7:U114">
    <sortCondition ref="K7:K114"/>
  </sortState>
  <mergeCells count="3">
    <mergeCell ref="A1:L1"/>
    <mergeCell ref="D2:J2"/>
    <mergeCell ref="A5:D5"/>
  </mergeCells>
  <pageMargins left="0.7" right="0.7" top="0.75" bottom="0.75" header="0.3" footer="0.3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ImpulseBOM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Chaffey</dc:creator>
  <cp:lastModifiedBy>meteor</cp:lastModifiedBy>
  <cp:lastPrinted>2017-07-18T23:56:45Z</cp:lastPrinted>
  <dcterms:created xsi:type="dcterms:W3CDTF">2017-06-05T21:58:22Z</dcterms:created>
  <dcterms:modified xsi:type="dcterms:W3CDTF">2017-10-07T01:24:15Z</dcterms:modified>
</cp:coreProperties>
</file>