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Ben/Projects/LRAUV5/tracking/"/>
    </mc:Choice>
  </mc:AlternateContent>
  <bookViews>
    <workbookView xWindow="-38400" yWindow="460" windowWidth="38400" windowHeight="22000"/>
  </bookViews>
  <sheets>
    <sheet name="Sheet1" sheetId="1" r:id="rId1"/>
    <sheet name="Sheet2" sheetId="2" r:id="rId2"/>
    <sheet name="Sheet3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2" i="1"/>
  <c r="G76" i="1"/>
  <c r="G72" i="1"/>
  <c r="G65" i="1"/>
  <c r="G5" i="1"/>
  <c r="G74" i="1"/>
  <c r="G134" i="1"/>
  <c r="G73" i="1"/>
  <c r="G86" i="1"/>
  <c r="G35" i="1"/>
  <c r="G75" i="1"/>
  <c r="G51" i="1"/>
  <c r="H37" i="1"/>
  <c r="H125" i="1"/>
  <c r="H78" i="1"/>
  <c r="H79" i="1"/>
  <c r="H150" i="1"/>
  <c r="H2" i="1"/>
  <c r="H80" i="1"/>
  <c r="H70" i="1"/>
  <c r="H43" i="1"/>
  <c r="H38" i="1"/>
  <c r="H25" i="1"/>
  <c r="H26" i="1"/>
  <c r="H39" i="1"/>
  <c r="H102" i="1"/>
  <c r="H33" i="1"/>
  <c r="H155" i="1"/>
  <c r="H40" i="1"/>
  <c r="H44" i="1"/>
  <c r="H58" i="1"/>
  <c r="H72" i="1"/>
  <c r="H140" i="1"/>
  <c r="H128" i="1"/>
  <c r="H45" i="1"/>
  <c r="H3" i="1"/>
  <c r="H77" i="1"/>
  <c r="H41" i="1"/>
  <c r="H10" i="1"/>
  <c r="H116" i="1"/>
  <c r="H129" i="1"/>
  <c r="H95" i="1"/>
  <c r="H81" i="1"/>
  <c r="H27" i="1"/>
  <c r="H141" i="1"/>
  <c r="H11" i="1"/>
  <c r="H12" i="1"/>
  <c r="H138" i="1"/>
  <c r="H82" i="1"/>
  <c r="H157" i="1"/>
  <c r="H83" i="1"/>
  <c r="H13" i="1"/>
  <c r="H84" i="1"/>
  <c r="H96" i="1"/>
  <c r="H131" i="1"/>
  <c r="H103" i="1"/>
  <c r="H14" i="1"/>
  <c r="H46" i="1"/>
  <c r="H28" i="1"/>
  <c r="H61" i="1"/>
  <c r="H29" i="1"/>
  <c r="H130" i="1"/>
  <c r="H62" i="1"/>
  <c r="H85" i="1"/>
  <c r="H63" i="1"/>
  <c r="H142" i="1"/>
  <c r="H143" i="1"/>
  <c r="H59" i="1"/>
  <c r="H99" i="1"/>
  <c r="H100" i="1"/>
  <c r="H101" i="1"/>
  <c r="H144" i="1"/>
  <c r="H15" i="1"/>
  <c r="H109" i="1"/>
  <c r="H64" i="1"/>
  <c r="H47" i="1"/>
  <c r="H4" i="1"/>
  <c r="H48" i="1"/>
  <c r="H86" i="1"/>
  <c r="H73" i="1"/>
  <c r="H49" i="1"/>
  <c r="H104" i="1"/>
  <c r="H50" i="1"/>
  <c r="H20" i="1"/>
  <c r="H113" i="1"/>
  <c r="H132" i="1"/>
  <c r="H30" i="1"/>
  <c r="H133" i="1"/>
  <c r="H105" i="1"/>
  <c r="H87" i="1"/>
  <c r="H21" i="1"/>
  <c r="H88" i="1"/>
  <c r="H126" i="1"/>
  <c r="H158" i="1"/>
  <c r="H42" i="1"/>
  <c r="H97" i="1"/>
  <c r="H134" i="1"/>
  <c r="H5" i="1"/>
  <c r="H74" i="1"/>
  <c r="H65" i="1"/>
  <c r="H51" i="1"/>
  <c r="H35" i="1"/>
  <c r="H75" i="1"/>
  <c r="H159" i="1"/>
  <c r="H121" i="1"/>
  <c r="H89" i="1"/>
  <c r="H90" i="1"/>
  <c r="H135" i="1"/>
  <c r="H16" i="1"/>
  <c r="H22" i="1"/>
  <c r="H76" i="1"/>
  <c r="H127" i="1"/>
  <c r="H110" i="1"/>
  <c r="H71" i="1"/>
  <c r="H117" i="1"/>
  <c r="H114" i="1"/>
  <c r="H145" i="1"/>
  <c r="H106" i="1"/>
  <c r="H146" i="1"/>
  <c r="H147" i="1"/>
  <c r="H23" i="1"/>
  <c r="H111" i="1"/>
  <c r="H66" i="1"/>
  <c r="H52" i="1"/>
  <c r="H53" i="1"/>
  <c r="H153" i="1"/>
  <c r="H151" i="1"/>
  <c r="H6" i="1"/>
  <c r="H148" i="1"/>
  <c r="H160" i="1"/>
  <c r="H161" i="1"/>
  <c r="H7" i="1"/>
  <c r="H8" i="1"/>
  <c r="H107" i="1"/>
  <c r="H91" i="1"/>
  <c r="H136" i="1"/>
  <c r="H67" i="1"/>
  <c r="H92" i="1"/>
  <c r="H152" i="1"/>
  <c r="H154" i="1"/>
  <c r="H156" i="1"/>
  <c r="H31" i="1"/>
  <c r="H17" i="1"/>
  <c r="H36" i="1"/>
  <c r="H68" i="1"/>
  <c r="H162" i="1"/>
  <c r="H118" i="1"/>
  <c r="H119" i="1"/>
  <c r="H120" i="1"/>
  <c r="H112" i="1"/>
  <c r="H98" i="1"/>
  <c r="H18" i="1"/>
  <c r="H122" i="1"/>
  <c r="H115" i="1"/>
  <c r="H137" i="1"/>
  <c r="H19" i="1"/>
  <c r="H69" i="1"/>
  <c r="H54" i="1"/>
  <c r="H123" i="1"/>
  <c r="H55" i="1"/>
  <c r="H24" i="1"/>
  <c r="H124" i="1"/>
  <c r="H56" i="1"/>
  <c r="H34" i="1"/>
  <c r="H32" i="1"/>
  <c r="H163" i="1"/>
  <c r="H57" i="1"/>
  <c r="H149" i="1"/>
  <c r="H139" i="1"/>
  <c r="H60" i="1"/>
  <c r="H93" i="1"/>
  <c r="H94" i="1"/>
  <c r="H108" i="1"/>
  <c r="H9" i="1"/>
</calcChain>
</file>

<file path=xl/sharedStrings.xml><?xml version="1.0" encoding="utf-8"?>
<sst xmlns="http://schemas.openxmlformats.org/spreadsheetml/2006/main" count="794" uniqueCount="378">
  <si>
    <t>Name</t>
  </si>
  <si>
    <t>A-200502-08_TailControlAssem_V7..xls</t>
  </si>
  <si>
    <t>A-200711-09_CS_LDA_Assmy Rev4..xls</t>
  </si>
  <si>
    <t>A-200924-10_ExtBladderAssem..xls</t>
  </si>
  <si>
    <t>A-201176-17_CompAssem_V2..xls</t>
  </si>
  <si>
    <t>A-201500-17_DW_HrdWrAssem..xls</t>
  </si>
  <si>
    <t>A-201798-16_Antenna Rev.I..xls</t>
  </si>
  <si>
    <t>A-201916-17_TailFoamAssy_V6..xls</t>
  </si>
  <si>
    <t>A-200503-17_ThrusterMortorAssy_Build5..xls</t>
  </si>
  <si>
    <t>A-200508-17_MotorAssem_Build5..xls</t>
  </si>
  <si>
    <t>A-200567-08_PropShaftAssem_RevA.xls</t>
  </si>
  <si>
    <t>A-201667-14_DAT-FoamAssem_V2..xls</t>
  </si>
  <si>
    <t>A-201464-16_PyLdBail..xls</t>
  </si>
  <si>
    <t>A-201816-16_PAR-Assem_V3..xls</t>
  </si>
  <si>
    <t>A-201917-17_SeaBird_ROWE_Payload Sensor Assembly..xls</t>
  </si>
  <si>
    <t>A-201523-13_CTD-Mount_V5..xls</t>
  </si>
  <si>
    <t>A-201776-16_D.O.Assem_V2..xls</t>
  </si>
  <si>
    <t>A-201902-17_PressHullAssem_BUILD_5..xls</t>
  </si>
  <si>
    <t>A-200467-17_PressHull_BUILD_5.xls</t>
  </si>
  <si>
    <t>A-201xxx-13_ZincAnodeAssem.xls</t>
  </si>
  <si>
    <t>A-200579-14_InternalChassis_V3.Rev.D.xls</t>
  </si>
  <si>
    <t>A-201330-12_VB-Sys_V2.xls</t>
  </si>
  <si>
    <t>A-200620-08_VB-Resrvoir.xls</t>
  </si>
  <si>
    <t>A-200991-11_ValveAssem.xls</t>
  </si>
  <si>
    <t>A-201541-13_SecBattAssem_V3.3.xls</t>
  </si>
  <si>
    <t>A-201534-13_CombinedCircuitBrdAssem.xls</t>
  </si>
  <si>
    <t>A-201621-14_BlkHdAssem_V3.3.xls</t>
  </si>
  <si>
    <t>A-201906-17_InspEnBatts_V3.3.xls</t>
  </si>
  <si>
    <t>A-201907-17_FlagAssem_V2.xls</t>
  </si>
  <si>
    <t>A-201567-14_Complete Drive Assembly_V4.Rev.A.xls</t>
  </si>
  <si>
    <t>A-201654-16.xls</t>
  </si>
  <si>
    <t>A-201882-17_RF chassis_V2.xls</t>
  </si>
  <si>
    <t>A-201904-17_LoadContAssem_V2.xls</t>
  </si>
  <si>
    <t>A-201908-17_Port_EZSV_Assem_Rev.A..xls</t>
  </si>
  <si>
    <t>A-201908-17_STBD_EZSV_Assem..xls</t>
  </si>
  <si>
    <t>Part_Number</t>
  </si>
  <si>
    <t>90967210</t>
  </si>
  <si>
    <t>95611A037</t>
  </si>
  <si>
    <t>92185A540</t>
  </si>
  <si>
    <t>90585A540</t>
  </si>
  <si>
    <t>97345A540</t>
  </si>
  <si>
    <t>90585A214</t>
  </si>
  <si>
    <t>98164A107</t>
  </si>
  <si>
    <t>90585A225</t>
  </si>
  <si>
    <t>90585A038</t>
  </si>
  <si>
    <t>90715A130</t>
  </si>
  <si>
    <t>91841A215</t>
  </si>
  <si>
    <t>90097A150</t>
  </si>
  <si>
    <t>90295A340</t>
  </si>
  <si>
    <t>92185A077</t>
  </si>
  <si>
    <t>92185A106</t>
  </si>
  <si>
    <t>92185A108</t>
  </si>
  <si>
    <t>93085k144</t>
  </si>
  <si>
    <t>93085A146</t>
  </si>
  <si>
    <t>Acme Nut 6350K36</t>
  </si>
  <si>
    <t>90825A120</t>
  </si>
  <si>
    <t>92185A194</t>
  </si>
  <si>
    <t>92125A050</t>
  </si>
  <si>
    <t>98394a431</t>
  </si>
  <si>
    <t>98317a214</t>
  </si>
  <si>
    <t>P-200704-09</t>
  </si>
  <si>
    <t>6153K113</t>
  </si>
  <si>
    <t>91770A540</t>
  </si>
  <si>
    <t>90131A305</t>
  </si>
  <si>
    <t>92394A113</t>
  </si>
  <si>
    <t>6-32 X 1.5" FH</t>
  </si>
  <si>
    <t>90585A230</t>
  </si>
  <si>
    <t>91735A003</t>
  </si>
  <si>
    <t>92185A230</t>
  </si>
  <si>
    <t>92185A227</t>
  </si>
  <si>
    <t>92185A105</t>
  </si>
  <si>
    <t>94805A217</t>
  </si>
  <si>
    <t>90585A235</t>
  </si>
  <si>
    <t>92185A148</t>
  </si>
  <si>
    <t>92185A147</t>
  </si>
  <si>
    <t>90585A204</t>
  </si>
  <si>
    <t>94564A047</t>
  </si>
  <si>
    <t>90715A115</t>
  </si>
  <si>
    <t>1692K13</t>
  </si>
  <si>
    <t>5688K51</t>
  </si>
  <si>
    <t>1986K114</t>
  </si>
  <si>
    <t>92185A215</t>
  </si>
  <si>
    <t>98380A467</t>
  </si>
  <si>
    <t>99362A600</t>
  </si>
  <si>
    <t>97395A453</t>
  </si>
  <si>
    <t>95110A113</t>
  </si>
  <si>
    <t>8668K92</t>
  </si>
  <si>
    <t>92605A538</t>
  </si>
  <si>
    <t>98394A440</t>
  </si>
  <si>
    <t>6679K13</t>
  </si>
  <si>
    <t>92185A115</t>
  </si>
  <si>
    <t>90585A205</t>
  </si>
  <si>
    <t>90967A155</t>
  </si>
  <si>
    <t>9513K18</t>
  </si>
  <si>
    <t>MMC# 7804K118</t>
  </si>
  <si>
    <t>91458A14</t>
  </si>
  <si>
    <t>7467A51</t>
  </si>
  <si>
    <t>DP420</t>
  </si>
  <si>
    <t>8668K11</t>
  </si>
  <si>
    <t>92394A515</t>
  </si>
  <si>
    <t>90585A141</t>
  </si>
  <si>
    <t>90545A030</t>
  </si>
  <si>
    <t>1/4 x 5/8L x #10-32</t>
  </si>
  <si>
    <t>92185A992</t>
  </si>
  <si>
    <t>92185A198</t>
  </si>
  <si>
    <t>9334T64</t>
  </si>
  <si>
    <t>96126A169</t>
  </si>
  <si>
    <t>90585A202</t>
  </si>
  <si>
    <t>92185A158</t>
  </si>
  <si>
    <t>97345A539</t>
  </si>
  <si>
    <t>96367A657</t>
  </si>
  <si>
    <t>9675T740</t>
  </si>
  <si>
    <t>9675T570</t>
  </si>
  <si>
    <t>98164A106</t>
  </si>
  <si>
    <t>92185A190</t>
  </si>
  <si>
    <t>92185A121</t>
  </si>
  <si>
    <t>92185A113</t>
  </si>
  <si>
    <t>94615A112</t>
  </si>
  <si>
    <t>92185A537</t>
  </si>
  <si>
    <t>93190A540</t>
  </si>
  <si>
    <t>5533K433</t>
  </si>
  <si>
    <t>92174A440</t>
  </si>
  <si>
    <t>93996A710</t>
  </si>
  <si>
    <t>94051A220</t>
  </si>
  <si>
    <t>90545A029</t>
  </si>
  <si>
    <t>MMc# 93025A961</t>
  </si>
  <si>
    <t>96095A155</t>
  </si>
  <si>
    <t>90257A411</t>
  </si>
  <si>
    <t>92185A989</t>
  </si>
  <si>
    <t>7889A44</t>
  </si>
  <si>
    <t>90575A410</t>
  </si>
  <si>
    <t>#2447K110</t>
  </si>
  <si>
    <t>6377K61</t>
  </si>
  <si>
    <t>89785K849</t>
  </si>
  <si>
    <t>91375A105</t>
  </si>
  <si>
    <t>94639A202</t>
  </si>
  <si>
    <t>96110A008</t>
  </si>
  <si>
    <t>91500A126</t>
  </si>
  <si>
    <t>91735A102</t>
  </si>
  <si>
    <t>92010A018</t>
  </si>
  <si>
    <t>92845A190</t>
  </si>
  <si>
    <t>98195A520</t>
  </si>
  <si>
    <t>92185A144</t>
  </si>
  <si>
    <t>8627K159</t>
  </si>
  <si>
    <t>92395A113</t>
  </si>
  <si>
    <t>94435A336</t>
  </si>
  <si>
    <t>91780A514</t>
  </si>
  <si>
    <t>91780A505</t>
  </si>
  <si>
    <t>91772A122</t>
  </si>
  <si>
    <t>92395A112</t>
  </si>
  <si>
    <t>92185A110</t>
  </si>
  <si>
    <t>91735A192</t>
  </si>
  <si>
    <t>92395A319</t>
  </si>
  <si>
    <t>91841A005</t>
  </si>
  <si>
    <t>90295A059</t>
  </si>
  <si>
    <t>93250A002</t>
  </si>
  <si>
    <t>90585A212</t>
  </si>
  <si>
    <t>P-201632-14 / 8627K129</t>
  </si>
  <si>
    <t>2449K110</t>
  </si>
  <si>
    <t>97345A163</t>
  </si>
  <si>
    <t>92185A993</t>
  </si>
  <si>
    <t>92845A110</t>
  </si>
  <si>
    <t>92010A001</t>
  </si>
  <si>
    <t>97483A050</t>
  </si>
  <si>
    <t>90295A100</t>
  </si>
  <si>
    <t>91500A084</t>
  </si>
  <si>
    <t>90585A200</t>
  </si>
  <si>
    <t>90585A229</t>
  </si>
  <si>
    <t>P-201772-15</t>
  </si>
  <si>
    <t>93135A112</t>
  </si>
  <si>
    <t>94812A200</t>
  </si>
  <si>
    <t>93135A108</t>
  </si>
  <si>
    <t>DESCRIPTION</t>
  </si>
  <si>
    <t>17mm External Retaining Ring</t>
  </si>
  <si>
    <t>PVC Flat Washer</t>
  </si>
  <si>
    <t>1/4-20 x 3/4 Soc Hd Cap</t>
  </si>
  <si>
    <t>1/4-20 x 3/4L Flt Hd Sckt Screw</t>
  </si>
  <si>
    <t>1/4 x 3/4 x #10-24 Soc Hd Shldr Screw</t>
  </si>
  <si>
    <t>#6-32 x 1/2 Flt Hd Soc Screw</t>
  </si>
  <si>
    <t>#6-32 x 3/8 Button Hd Screw</t>
  </si>
  <si>
    <t>#8-32 x 5/16 Flt Hd Soc Screw</t>
  </si>
  <si>
    <t>1/4-20 x 7/16 Flt Hd Soc Screw</t>
  </si>
  <si>
    <t>1/4-28 Nylok Nut</t>
  </si>
  <si>
    <t>1/4-28 Hex Jamm Nut</t>
  </si>
  <si>
    <t>Electrical-Insulating Sleeve Washer, Rolled-Collar, 
Number 8 Screw Size,</t>
  </si>
  <si>
    <t>Nylon Washer</t>
  </si>
  <si>
    <t>2-56 x 1/4 SHCS</t>
  </si>
  <si>
    <t>#4-40 x 1/4 Soc Hd Screw</t>
  </si>
  <si>
    <t>#4-40 x 3/8 Soc Hd Cap Screw</t>
  </si>
  <si>
    <t>6-32x1/4 100 deg flat head screw</t>
  </si>
  <si>
    <t>6-32x3/8 100 degree Flat Head</t>
  </si>
  <si>
    <t>3/8-5 Five Start Acme Nunt</t>
  </si>
  <si>
    <t>18-8 S.S. Sealing Pn Hd Phil Screw Buna-N O-Ring, 
2-56 Thrd, 1/8" L</t>
  </si>
  <si>
    <t>8-31 x 1/2 SST SHCS</t>
  </si>
  <si>
    <t>M2 x 4 mm FH screws</t>
  </si>
  <si>
    <t>16mm Internal Snap Ring</t>
  </si>
  <si>
    <t>6mm shaft externa snap ring</t>
  </si>
  <si>
    <t>CS LDA Leadscrew</t>
  </si>
  <si>
    <t>Open Ball Bearing for 5mm Shaft</t>
  </si>
  <si>
    <t>1/4-20 x 3/4 Truss Hd Phill Screw</t>
  </si>
  <si>
    <t>Abrasion Resistant Rubber Washer 1/4</t>
  </si>
  <si>
    <t>1/4 Polyurethane tube</t>
  </si>
  <si>
    <t>#6-32 Thrd Insert</t>
  </si>
  <si>
    <t>18-8 Stainless Steel - 82 Degree Head</t>
  </si>
  <si>
    <t>8-32 x 3/4 Flt Hd Soc Screw</t>
  </si>
  <si>
    <t>#2-56 UNC-2A x 1/8</t>
  </si>
  <si>
    <t>#8 SAE Flt Washer</t>
  </si>
  <si>
    <t>#10-32 x 2-1/2 Soc Hd Cap Screw</t>
  </si>
  <si>
    <t>#10-32 x 1-1/4 Soc Hd Cap</t>
  </si>
  <si>
    <t>#4-40 x 3/16 SOC HD CAP</t>
  </si>
  <si>
    <t>Hex Jam Nut 3/8-24</t>
  </si>
  <si>
    <t>#8-32 x 1-1/4</t>
  </si>
  <si>
    <t>#6-32 x 1.2 Soc Hd Cap</t>
  </si>
  <si>
    <t>#6-32 x 3/8 SOC HD CAP SCREW</t>
  </si>
  <si>
    <t>#4-40 x 1/2 Flt Hd Soc. Screw</t>
  </si>
  <si>
    <t>#10-32 x 1/2 Flt Pt Set Screw</t>
  </si>
  <si>
    <t>#10-32 NYLOK NUT</t>
  </si>
  <si>
    <t>#4-40 x 3/4 Flt Hd Soc Screw</t>
  </si>
  <si>
    <t>Drop Wt Magnet Compr. Spring</t>
  </si>
  <si>
    <t>Button Magnet</t>
  </si>
  <si>
    <t>302 S.S. 2.5" L, .469" OD, .054" Wire Dia.</t>
  </si>
  <si>
    <t>10-24 x 1.5 Soc Hd Cap Screw</t>
  </si>
  <si>
    <t>Dowel Pin</t>
  </si>
  <si>
    <t>Threaded Insert</t>
  </si>
  <si>
    <t>1/8 Dowel Pin x 1-1/4 L</t>
  </si>
  <si>
    <t>#6-32 Flanged Insert</t>
  </si>
  <si>
    <t>G-10 Garolite Tube 5/16 x 3/16</t>
  </si>
  <si>
    <t>M5 0.4 x 10mmL</t>
  </si>
  <si>
    <t>#4-40 x 3/8 SOC HD CAP SCREW</t>
  </si>
  <si>
    <t>Int. Retaining Ring</t>
  </si>
  <si>
    <t>Split Bearing</t>
  </si>
  <si>
    <t>#4-40 x 1.0 SocHdCap</t>
  </si>
  <si>
    <t>#4-40 UNC-2A x 5/8 Flt Hd Soc Screw</t>
  </si>
  <si>
    <t>EXT. RETAINING RING</t>
  </si>
  <si>
    <t>Plastic Shim Stock- 1x2x0.020</t>
  </si>
  <si>
    <t>Deep Groove Ball Bearing</t>
  </si>
  <si>
    <t>Locktite 242 Blue</t>
  </si>
  <si>
    <t>ScotchWeld DP420</t>
  </si>
  <si>
    <t>Devcon Epoxy</t>
  </si>
  <si>
    <t>Composite Tube</t>
  </si>
  <si>
    <t>#10-32 UNC-2B Press-Fit Insert</t>
  </si>
  <si>
    <t>#10-32 UNC-2A x 2.5L Flt Hd Soc</t>
  </si>
  <si>
    <t>5/16-18 UNC-2B Hex Nut</t>
  </si>
  <si>
    <t>#6-32 x 1/2L SocHd Cap Screw</t>
  </si>
  <si>
    <t>Soc Hd Shldr Screw</t>
  </si>
  <si>
    <t>316 S.S. 10-32 x 1 Soc Hd Cap</t>
  </si>
  <si>
    <t>#8-32 x 7/8 Socket Head CAp Screw</t>
  </si>
  <si>
    <t>#8-32x.75 Flat Head Socket screw</t>
  </si>
  <si>
    <t>3/8 inch Polyethylene Tube (Silver Liner)</t>
  </si>
  <si>
    <t>3/8 I.D. Polyethylene Tube (Silver Liner)</t>
  </si>
  <si>
    <t>1/4 x 5/8 x 10-32 Soc Shldr Screw</t>
  </si>
  <si>
    <t>#4-40 x 3/8 FLTHD SCREW</t>
  </si>
  <si>
    <t>#6-32 x 1.5 SocHd Cap Screw</t>
  </si>
  <si>
    <t>1/4x5/8 - #10-24 SocHd Shldr Screw</t>
  </si>
  <si>
    <t>PEEK PnHd Phill, 10-32 x 3/8" L</t>
  </si>
  <si>
    <t>Elbow 3/8 Tube to 3/8 NPT-M</t>
  </si>
  <si>
    <t>3/8 Tube Barb to 3/8 NPTM</t>
  </si>
  <si>
    <t>#6-32 x 1/4 Soc Button Hd Screw</t>
  </si>
  <si>
    <t>#8-32 x 1/4 Soc Hd Cap Screw</t>
  </si>
  <si>
    <t>#4-40 x 1-1/2 Socket Head Cap Screw</t>
  </si>
  <si>
    <t>#4-40 x 7/8 Socket Head Cap Screw</t>
  </si>
  <si>
    <t>#4-40 Brass Shoulder Thrd Insert</t>
  </si>
  <si>
    <t>1/4-20 x 1/2 Soc Hd Cap Screw</t>
  </si>
  <si>
    <t>1/4-20 UNC-2A x 3/4 Hex Hd Cap Screw</t>
  </si>
  <si>
    <t>PVDF Compression Tube Fitting</t>
  </si>
  <si>
    <t>1/2-20 Hex Nut</t>
  </si>
  <si>
    <t>#8-32 x 1/4 SOC HD CAP</t>
  </si>
  <si>
    <t>3/16 x 1/8L Soc Shldr Screw x 8-32</t>
  </si>
  <si>
    <t>1/4 Flat Washer</t>
  </si>
  <si>
    <t>1/4-20 Hex Nut</t>
  </si>
  <si>
    <t>1/4-20 Brass Stud x 1.00</t>
  </si>
  <si>
    <t>Gr 2 Titanium Threaded Stud</t>
  </si>
  <si>
    <t>8-32 x 1/2 Soc Hd Cap Screw</t>
  </si>
  <si>
    <t>#8-32 x 1/2 Soc Hd Cap</t>
  </si>
  <si>
    <t>#4-40x.188 Soc Hd Cap</t>
  </si>
  <si>
    <t>#10-32 Hex Nut</t>
  </si>
  <si>
    <t>#10-32 x 1/2 Soc Hd Cap</t>
  </si>
  <si>
    <t>#6-32 x 1/2 Soc Hd Cap</t>
  </si>
  <si>
    <t>Torpedo Lock, welding rod</t>
  </si>
  <si>
    <t>Fully Threaded Stud</t>
  </si>
  <si>
    <t>Rod End #10-32</t>
  </si>
  <si>
    <t>Sleeve Bearing</t>
  </si>
  <si>
    <t>Piston Shaft Tube</t>
  </si>
  <si>
    <t>#4-40x.1875 Cup Pt Set Screw</t>
  </si>
  <si>
    <t>#4 nylon Washer</t>
  </si>
  <si>
    <t>#4-40 Threaded Bushing</t>
  </si>
  <si>
    <t>#4-40 x 3/8 Flt Hd Phil</t>
  </si>
  <si>
    <t>#4-40 x 1/4 Pan Hd Phil</t>
  </si>
  <si>
    <t>M2.5x8 FLT HD Phillips (Metric)</t>
  </si>
  <si>
    <t>Dog Pt. Sckt Set Screw</t>
  </si>
  <si>
    <t>SpringPinCoiled 1/8x0.750</t>
  </si>
  <si>
    <t>#6-32 x 1/4 SocHd Cap</t>
  </si>
  <si>
    <t>#4-40 x 1/4 SOC HD Cap SCREW</t>
  </si>
  <si>
    <t>1/2 x 1/16wall ACETAL Tube x 1x.xxx long</t>
  </si>
  <si>
    <t>#6-32 Brass Press-Fit Expansion Insert</t>
  </si>
  <si>
    <t>#10-32 Threaded Rod</t>
  </si>
  <si>
    <t>#10 SAE FLAT WASHER</t>
  </si>
  <si>
    <t>#4_Stand Off x 5/8 L (3/16 Hex)</t>
  </si>
  <si>
    <t>#4_Stand Off x 1/4 L (3/16 Hex)</t>
  </si>
  <si>
    <t>#4-40 UNC x 1 3/8 LOng</t>
  </si>
  <si>
    <t>#4-40 Brass Press-Fit expansion Insert</t>
  </si>
  <si>
    <t>#4-40 x 1/2 Soc Hd Cap Screw</t>
  </si>
  <si>
    <t>#8-32 x 3/8 Pan Hd Phill Screw</t>
  </si>
  <si>
    <t>6-32 x 1/4  Insert</t>
  </si>
  <si>
    <t>#4-40 HEX NUT</t>
  </si>
  <si>
    <t>#4 Nylon Washer</t>
  </si>
  <si>
    <t>#4-40 UNC-2A Threaded Rod x 12 inch</t>
  </si>
  <si>
    <t>Flt Hd Soc Screw #6-32 x 3/8</t>
  </si>
  <si>
    <t>3/16 x 1/32wall ACETAL Tube x 10.462 long</t>
  </si>
  <si>
    <t>Clevis</t>
  </si>
  <si>
    <t>1/4 x 5/16 #10-24 x 3/8L 
SocHdSldrScrew</t>
  </si>
  <si>
    <t>#10-32 x 1/25 SOC HD CAP SCREW</t>
  </si>
  <si>
    <t>#4-40 x 3/16 Dog Point Set Screw</t>
  </si>
  <si>
    <t>Flat HD Phillips Screw</t>
  </si>
  <si>
    <t>3/32 x 3/16 Flt Hd Rivit</t>
  </si>
  <si>
    <t>#8 Nylon Washer</t>
  </si>
  <si>
    <t>#12-56 x 1/4 Phil Flt Hd Screw</t>
  </si>
  <si>
    <t>#4-40 UNC-2A x 1/4L Flt Sckt Hd Cap</t>
  </si>
  <si>
    <t>#8-32 UNC-2A x 5/8 Flt Soc Hd Screw</t>
  </si>
  <si>
    <t>Load Control Backplane Isolator Brd</t>
  </si>
  <si>
    <t>#4-40 x 5/8  UNC-2A Slot Pan Hd Screw</t>
  </si>
  <si>
    <t>#4-40 UNC-2B Hex Nut</t>
  </si>
  <si>
    <t>#4-40 x 3/8  UNC-2A Slot Pan Hd Screw</t>
  </si>
  <si>
    <t>MATERIAL</t>
  </si>
  <si>
    <t>1.4122 (X39CrMo17-1)</t>
  </si>
  <si>
    <t>PVC Rigid</t>
  </si>
  <si>
    <t>AISI 316</t>
  </si>
  <si>
    <t>316 S.S.</t>
  </si>
  <si>
    <t>18-8 Stainless Steel</t>
  </si>
  <si>
    <t>Nylon 6/10</t>
  </si>
  <si>
    <t>Delrin AF</t>
  </si>
  <si>
    <t>AISI 304</t>
  </si>
  <si>
    <t>303 SST</t>
  </si>
  <si>
    <t>BUTYL</t>
  </si>
  <si>
    <t>316 SS</t>
  </si>
  <si>
    <t>DELRIN / PVC</t>
  </si>
  <si>
    <t>316 SST</t>
  </si>
  <si>
    <t>302 S.S.</t>
  </si>
  <si>
    <t>AlNiCo</t>
  </si>
  <si>
    <t>AISI 302 (Full Hard)</t>
  </si>
  <si>
    <t>416 S.S.</t>
  </si>
  <si>
    <t>360 Brass</t>
  </si>
  <si>
    <t>G-10 Fiberglass Epoxy 
Laminate Sheet</t>
  </si>
  <si>
    <t>420 S.S.</t>
  </si>
  <si>
    <t>420  S.S.</t>
  </si>
  <si>
    <t>Polyester</t>
  </si>
  <si>
    <t>G-10 Fiberglass Epoxy Laminate 
Sheet</t>
  </si>
  <si>
    <t>Titanium Gr2</t>
  </si>
  <si>
    <t>PEEK</t>
  </si>
  <si>
    <t>PE High Density</t>
  </si>
  <si>
    <t>Brass</t>
  </si>
  <si>
    <t>PVDF - Kynar</t>
  </si>
  <si>
    <t>Polypropylene 1/8 x 5.875</t>
  </si>
  <si>
    <t>Zinc Plated Steel</t>
  </si>
  <si>
    <t>Rulon J</t>
  </si>
  <si>
    <t>316 S.S. (A213)</t>
  </si>
  <si>
    <t>Nylon 6/6</t>
  </si>
  <si>
    <t>18-8 S.S.</t>
  </si>
  <si>
    <t>DELRIN (ACETAL)</t>
  </si>
  <si>
    <t>Aluminum 6061-T6</t>
  </si>
  <si>
    <t>6061-T6 Aluminum</t>
  </si>
  <si>
    <t>304 SS</t>
  </si>
  <si>
    <t>18 - 8 S.S.</t>
  </si>
  <si>
    <t>18-8 SS  M2 X 4</t>
  </si>
  <si>
    <t>Aluminum</t>
  </si>
  <si>
    <t>Vendor</t>
  </si>
  <si>
    <t>McMaster-Carr</t>
  </si>
  <si>
    <t>McMASTER-CARR</t>
  </si>
  <si>
    <t>McMaster</t>
  </si>
  <si>
    <t>McMaster 6350K16</t>
  </si>
  <si>
    <t>MCMASTER-CARR</t>
  </si>
  <si>
    <t>Mcmaster Carr 1692k13</t>
  </si>
  <si>
    <t>Mcmaster-Carr</t>
  </si>
  <si>
    <t>Unit Cost</t>
  </si>
  <si>
    <t>QTY. Cost</t>
  </si>
  <si>
    <t>Order Date</t>
  </si>
  <si>
    <t>Order Recived</t>
  </si>
  <si>
    <t>QTY (4 LRAUVs)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</si>
</sst>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name val="Calibri"/>
    </font>
    <font>
      <sz val="11"/>
      <name val="Calibri"/>
    </font>
    <font>
      <b/>
      <sz val="16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1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/>
    <xf numFmtId="49" fontId="5" fillId="0" borderId="1" xfId="0" applyNumberFormat="1" applyFont="1" applyBorder="1" applyAlignment="1">
      <alignment horizontal="left" vertical="center"/>
    </xf>
  </cellXfs>
  <cellStyles count="2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Views>
    <sheetView tabSelected="1" workbookViewId="0">
      <pane ySplit="1" topLeftCell="A60" activePane="bottomLeft" state="frozen"/>
      <selection pane="bottomLeft" activeCell="A72" sqref="A72"/>
    </sheetView>
  </sheetViews>
  <sheetFormatPr baseColWidth="10" defaultColWidth="8.83203125" defaultRowHeight="15" x14ac:dyDescent="0.2"/>
  <cols>
    <col min="1" max="1" width="53.6640625" style="1" customWidth="1"/>
    <col min="2" max="2" width="18.5" bestFit="1" customWidth="1"/>
    <col min="3" max="3" width="22.6640625" customWidth="1"/>
    <col min="4" max="4" width="52.6640625" customWidth="1"/>
    <col min="5" max="5" width="31.6640625" customWidth="1"/>
    <col min="6" max="6" width="21.6640625" customWidth="1"/>
    <col min="7" max="7" width="11.33203125" bestFit="1" customWidth="1"/>
    <col min="8" max="8" width="11.83203125" bestFit="1" customWidth="1"/>
    <col min="9" max="9" width="13.5" bestFit="1" customWidth="1"/>
    <col min="10" max="10" width="16.83203125" bestFit="1" customWidth="1"/>
  </cols>
  <sheetData>
    <row r="1" spans="1:12" ht="21" x14ac:dyDescent="0.25">
      <c r="A1" s="2" t="s">
        <v>0</v>
      </c>
      <c r="B1" s="3" t="s">
        <v>377</v>
      </c>
      <c r="C1" s="3" t="s">
        <v>35</v>
      </c>
      <c r="D1" s="3" t="s">
        <v>172</v>
      </c>
      <c r="E1" s="3" t="s">
        <v>323</v>
      </c>
      <c r="F1" s="3" t="s">
        <v>365</v>
      </c>
      <c r="G1" s="3" t="s">
        <v>373</v>
      </c>
      <c r="H1" s="3" t="s">
        <v>374</v>
      </c>
      <c r="I1" s="3" t="s">
        <v>375</v>
      </c>
      <c r="J1" s="3" t="s">
        <v>376</v>
      </c>
    </row>
    <row r="2" spans="1:12" ht="16" x14ac:dyDescent="0.2">
      <c r="A2" s="12" t="s">
        <v>18</v>
      </c>
      <c r="B2" s="5">
        <v>4</v>
      </c>
      <c r="C2" s="4" t="s">
        <v>120</v>
      </c>
      <c r="D2" s="4" t="s">
        <v>264</v>
      </c>
      <c r="E2" s="4" t="s">
        <v>351</v>
      </c>
      <c r="F2" s="4" t="s">
        <v>366</v>
      </c>
      <c r="G2" s="6"/>
      <c r="H2" s="6">
        <f>G2*B2</f>
        <v>0</v>
      </c>
      <c r="I2" s="7"/>
      <c r="J2" s="7"/>
      <c r="L2">
        <f>B2*4</f>
        <v>16</v>
      </c>
    </row>
    <row r="3" spans="1:12" ht="16" x14ac:dyDescent="0.2">
      <c r="A3" s="12" t="s">
        <v>18</v>
      </c>
      <c r="B3" s="5">
        <v>16</v>
      </c>
      <c r="C3" s="4" t="s">
        <v>124</v>
      </c>
      <c r="D3" s="4" t="s">
        <v>269</v>
      </c>
      <c r="E3" s="4" t="s">
        <v>347</v>
      </c>
      <c r="F3" s="4" t="s">
        <v>366</v>
      </c>
      <c r="G3" s="6"/>
      <c r="H3" s="6">
        <f>G3*B3</f>
        <v>0</v>
      </c>
      <c r="I3" s="7"/>
      <c r="J3" s="7"/>
      <c r="L3">
        <f t="shared" ref="L3:L66" si="0">B3*4</f>
        <v>64</v>
      </c>
    </row>
    <row r="4" spans="1:12" ht="16" x14ac:dyDescent="0.2">
      <c r="A4" s="12" t="s">
        <v>18</v>
      </c>
      <c r="B4" s="5">
        <v>4</v>
      </c>
      <c r="C4" s="4" t="s">
        <v>121</v>
      </c>
      <c r="D4" s="4" t="s">
        <v>265</v>
      </c>
      <c r="E4" s="4" t="s">
        <v>350</v>
      </c>
      <c r="F4" s="4" t="s">
        <v>366</v>
      </c>
      <c r="G4" s="6"/>
      <c r="H4" s="6">
        <f>G4*B4</f>
        <v>0</v>
      </c>
      <c r="I4" s="7"/>
      <c r="J4" s="7"/>
      <c r="L4">
        <f t="shared" si="0"/>
        <v>16</v>
      </c>
    </row>
    <row r="5" spans="1:12" ht="16" x14ac:dyDescent="0.2">
      <c r="A5" s="12" t="s">
        <v>18</v>
      </c>
      <c r="B5" s="5">
        <v>8</v>
      </c>
      <c r="C5" s="4" t="s">
        <v>114</v>
      </c>
      <c r="D5" s="4" t="s">
        <v>266</v>
      </c>
      <c r="E5" s="4" t="s">
        <v>334</v>
      </c>
      <c r="F5" s="4" t="s">
        <v>370</v>
      </c>
      <c r="G5" s="6">
        <f>3.3/25</f>
        <v>0.13200000000000001</v>
      </c>
      <c r="H5" s="6">
        <f>G5*B5</f>
        <v>1.056</v>
      </c>
      <c r="I5" s="11">
        <v>42893</v>
      </c>
      <c r="J5" s="7"/>
      <c r="L5">
        <f t="shared" si="0"/>
        <v>32</v>
      </c>
    </row>
    <row r="6" spans="1:12" ht="16" x14ac:dyDescent="0.2">
      <c r="A6" s="12" t="s">
        <v>18</v>
      </c>
      <c r="B6" s="5">
        <v>16</v>
      </c>
      <c r="C6" s="4" t="s">
        <v>119</v>
      </c>
      <c r="D6" s="4" t="s">
        <v>263</v>
      </c>
      <c r="E6" s="4" t="s">
        <v>326</v>
      </c>
      <c r="F6" s="4" t="s">
        <v>366</v>
      </c>
      <c r="G6" s="6"/>
      <c r="H6" s="6">
        <f>G6*B6</f>
        <v>0</v>
      </c>
      <c r="I6" s="7"/>
      <c r="J6" s="7"/>
      <c r="L6">
        <f t="shared" si="0"/>
        <v>64</v>
      </c>
    </row>
    <row r="7" spans="1:12" ht="16" x14ac:dyDescent="0.2">
      <c r="A7" s="12" t="s">
        <v>18</v>
      </c>
      <c r="B7" s="5">
        <v>8</v>
      </c>
      <c r="C7" s="4" t="s">
        <v>122</v>
      </c>
      <c r="D7" s="4" t="s">
        <v>267</v>
      </c>
      <c r="E7" s="4" t="s">
        <v>331</v>
      </c>
      <c r="F7" s="4" t="s">
        <v>366</v>
      </c>
      <c r="G7" s="6"/>
      <c r="H7" s="6">
        <f>G7*B7</f>
        <v>0</v>
      </c>
      <c r="I7" s="7"/>
      <c r="J7" s="7"/>
      <c r="L7">
        <f t="shared" si="0"/>
        <v>32</v>
      </c>
    </row>
    <row r="8" spans="1:12" ht="16" x14ac:dyDescent="0.2">
      <c r="A8" s="12" t="s">
        <v>18</v>
      </c>
      <c r="B8" s="5">
        <v>16</v>
      </c>
      <c r="C8" s="4" t="s">
        <v>123</v>
      </c>
      <c r="D8" s="4" t="s">
        <v>268</v>
      </c>
      <c r="E8" s="4" t="s">
        <v>347</v>
      </c>
      <c r="F8" s="4" t="s">
        <v>366</v>
      </c>
      <c r="G8" s="6"/>
      <c r="H8" s="6">
        <f>G8*B8</f>
        <v>0</v>
      </c>
      <c r="I8" s="7"/>
      <c r="J8" s="7"/>
      <c r="L8">
        <f t="shared" si="0"/>
        <v>64</v>
      </c>
    </row>
    <row r="9" spans="1:12" ht="16" x14ac:dyDescent="0.2">
      <c r="A9" s="12" t="s">
        <v>1</v>
      </c>
      <c r="B9" s="5">
        <v>16</v>
      </c>
      <c r="C9" s="4" t="s">
        <v>36</v>
      </c>
      <c r="D9" s="4" t="s">
        <v>173</v>
      </c>
      <c r="E9" s="4" t="s">
        <v>324</v>
      </c>
      <c r="F9" s="4" t="s">
        <v>366</v>
      </c>
      <c r="G9" s="6"/>
      <c r="H9" s="6">
        <f>G9*B9</f>
        <v>0</v>
      </c>
      <c r="I9" s="7"/>
      <c r="J9" s="7"/>
      <c r="L9">
        <f t="shared" si="0"/>
        <v>64</v>
      </c>
    </row>
    <row r="10" spans="1:12" ht="16" x14ac:dyDescent="0.2">
      <c r="A10" s="12" t="s">
        <v>1</v>
      </c>
      <c r="B10" s="5">
        <v>24</v>
      </c>
      <c r="C10" s="4" t="s">
        <v>44</v>
      </c>
      <c r="D10" s="4" t="s">
        <v>181</v>
      </c>
      <c r="E10" s="4" t="s">
        <v>326</v>
      </c>
      <c r="F10" s="4" t="s">
        <v>366</v>
      </c>
      <c r="G10" s="6"/>
      <c r="H10" s="6">
        <f>G10*B10</f>
        <v>0</v>
      </c>
      <c r="I10" s="7"/>
      <c r="J10" s="7"/>
      <c r="L10">
        <f t="shared" si="0"/>
        <v>96</v>
      </c>
    </row>
    <row r="11" spans="1:12" ht="16" x14ac:dyDescent="0.2">
      <c r="A11" s="12" t="s">
        <v>1</v>
      </c>
      <c r="B11" s="5">
        <v>16</v>
      </c>
      <c r="C11" s="4" t="s">
        <v>41</v>
      </c>
      <c r="D11" s="4" t="s">
        <v>178</v>
      </c>
      <c r="E11" s="4" t="s">
        <v>326</v>
      </c>
      <c r="F11" s="4" t="s">
        <v>366</v>
      </c>
      <c r="G11" s="6"/>
      <c r="H11" s="6">
        <f>G11*B11</f>
        <v>0</v>
      </c>
      <c r="I11" s="7"/>
      <c r="J11" s="7"/>
      <c r="L11">
        <f t="shared" si="0"/>
        <v>64</v>
      </c>
    </row>
    <row r="12" spans="1:12" ht="16" x14ac:dyDescent="0.2">
      <c r="A12" s="12" t="s">
        <v>1</v>
      </c>
      <c r="B12" s="5">
        <v>32</v>
      </c>
      <c r="C12" s="4" t="s">
        <v>43</v>
      </c>
      <c r="D12" s="4" t="s">
        <v>180</v>
      </c>
      <c r="E12" s="4" t="s">
        <v>326</v>
      </c>
      <c r="F12" s="4" t="s">
        <v>366</v>
      </c>
      <c r="G12" s="6"/>
      <c r="H12" s="6">
        <f>G12*B12</f>
        <v>0</v>
      </c>
      <c r="I12" s="7"/>
      <c r="J12" s="7"/>
      <c r="L12">
        <f t="shared" si="0"/>
        <v>128</v>
      </c>
    </row>
    <row r="13" spans="1:12" ht="16" x14ac:dyDescent="0.2">
      <c r="A13" s="12" t="s">
        <v>1</v>
      </c>
      <c r="B13" s="5">
        <v>16</v>
      </c>
      <c r="C13" s="4" t="s">
        <v>39</v>
      </c>
      <c r="D13" s="4" t="s">
        <v>176</v>
      </c>
      <c r="E13" s="10" t="s">
        <v>326</v>
      </c>
      <c r="F13" s="4" t="s">
        <v>366</v>
      </c>
      <c r="G13" s="6"/>
      <c r="H13" s="6">
        <f>G13*B13</f>
        <v>0</v>
      </c>
      <c r="I13" s="7"/>
      <c r="J13" s="7"/>
      <c r="L13">
        <f t="shared" si="0"/>
        <v>64</v>
      </c>
    </row>
    <row r="14" spans="1:12" ht="16" x14ac:dyDescent="0.2">
      <c r="A14" s="12" t="s">
        <v>1</v>
      </c>
      <c r="B14" s="5">
        <v>4</v>
      </c>
      <c r="C14" s="4" t="s">
        <v>45</v>
      </c>
      <c r="D14" s="4" t="s">
        <v>182</v>
      </c>
      <c r="E14" s="4" t="s">
        <v>327</v>
      </c>
      <c r="F14" s="4" t="s">
        <v>366</v>
      </c>
      <c r="G14" s="6"/>
      <c r="H14" s="6">
        <f>G14*B14</f>
        <v>0</v>
      </c>
      <c r="I14" s="7"/>
      <c r="J14" s="7"/>
      <c r="L14">
        <f t="shared" si="0"/>
        <v>16</v>
      </c>
    </row>
    <row r="15" spans="1:12" ht="16" x14ac:dyDescent="0.2">
      <c r="A15" s="12" t="s">
        <v>1</v>
      </c>
      <c r="B15" s="5">
        <v>4</v>
      </c>
      <c r="C15" s="4" t="s">
        <v>46</v>
      </c>
      <c r="D15" s="4" t="s">
        <v>183</v>
      </c>
      <c r="E15" s="10" t="s">
        <v>328</v>
      </c>
      <c r="F15" s="4" t="s">
        <v>367</v>
      </c>
      <c r="G15" s="6"/>
      <c r="H15" s="6">
        <f>G15*B15</f>
        <v>0</v>
      </c>
      <c r="I15" s="7"/>
      <c r="J15" s="7"/>
      <c r="L15">
        <f t="shared" si="0"/>
        <v>16</v>
      </c>
    </row>
    <row r="16" spans="1:12" ht="16" x14ac:dyDescent="0.2">
      <c r="A16" s="12" t="s">
        <v>1</v>
      </c>
      <c r="B16" s="5">
        <v>8</v>
      </c>
      <c r="C16" s="4" t="s">
        <v>38</v>
      </c>
      <c r="D16" s="4" t="s">
        <v>175</v>
      </c>
      <c r="E16" s="4" t="s">
        <v>326</v>
      </c>
      <c r="F16" s="4" t="s">
        <v>366</v>
      </c>
      <c r="G16" s="6"/>
      <c r="H16" s="6">
        <f>G16*B16</f>
        <v>0</v>
      </c>
      <c r="I16" s="7"/>
      <c r="J16" s="7"/>
      <c r="L16">
        <f t="shared" si="0"/>
        <v>32</v>
      </c>
    </row>
    <row r="17" spans="1:12" ht="16" x14ac:dyDescent="0.2">
      <c r="A17" s="12" t="s">
        <v>1</v>
      </c>
      <c r="B17" s="5">
        <v>16</v>
      </c>
      <c r="C17" s="4" t="s">
        <v>37</v>
      </c>
      <c r="D17" s="4" t="s">
        <v>174</v>
      </c>
      <c r="E17" s="4" t="s">
        <v>325</v>
      </c>
      <c r="F17" s="4" t="s">
        <v>366</v>
      </c>
      <c r="G17" s="6"/>
      <c r="H17" s="6">
        <f>G17*B17</f>
        <v>0</v>
      </c>
      <c r="I17" s="7"/>
      <c r="J17" s="7"/>
      <c r="L17">
        <f t="shared" si="0"/>
        <v>64</v>
      </c>
    </row>
    <row r="18" spans="1:12" ht="16" x14ac:dyDescent="0.2">
      <c r="A18" s="12" t="s">
        <v>1</v>
      </c>
      <c r="B18" s="5">
        <v>8</v>
      </c>
      <c r="C18" s="4" t="s">
        <v>40</v>
      </c>
      <c r="D18" s="4" t="s">
        <v>177</v>
      </c>
      <c r="E18" s="10" t="s">
        <v>326</v>
      </c>
      <c r="F18" s="4" t="s">
        <v>366</v>
      </c>
      <c r="G18" s="6"/>
      <c r="H18" s="6">
        <f>G18*B18</f>
        <v>0</v>
      </c>
      <c r="I18" s="7"/>
      <c r="J18" s="7"/>
      <c r="L18">
        <f t="shared" si="0"/>
        <v>32</v>
      </c>
    </row>
    <row r="19" spans="1:12" ht="16" x14ac:dyDescent="0.2">
      <c r="A19" s="12" t="s">
        <v>1</v>
      </c>
      <c r="B19" s="5">
        <v>32</v>
      </c>
      <c r="C19" s="4" t="s">
        <v>42</v>
      </c>
      <c r="D19" s="4" t="s">
        <v>179</v>
      </c>
      <c r="E19" s="10" t="s">
        <v>326</v>
      </c>
      <c r="F19" s="4" t="s">
        <v>366</v>
      </c>
      <c r="G19" s="6"/>
      <c r="H19" s="6">
        <f>G19*B19</f>
        <v>0</v>
      </c>
      <c r="I19" s="7"/>
      <c r="J19" s="7"/>
      <c r="L19">
        <f t="shared" si="0"/>
        <v>128</v>
      </c>
    </row>
    <row r="20" spans="1:12" ht="16" x14ac:dyDescent="0.2">
      <c r="A20" s="12" t="s">
        <v>8</v>
      </c>
      <c r="B20" s="5">
        <v>24</v>
      </c>
      <c r="C20" s="4" t="s">
        <v>51</v>
      </c>
      <c r="D20" s="4" t="s">
        <v>228</v>
      </c>
      <c r="E20" s="4" t="s">
        <v>334</v>
      </c>
      <c r="F20" s="4" t="s">
        <v>370</v>
      </c>
      <c r="G20" s="6"/>
      <c r="H20" s="6">
        <f>G20*B20</f>
        <v>0</v>
      </c>
      <c r="I20" s="7"/>
      <c r="J20" s="7"/>
      <c r="L20">
        <f t="shared" si="0"/>
        <v>96</v>
      </c>
    </row>
    <row r="21" spans="1:12" ht="16" x14ac:dyDescent="0.2">
      <c r="A21" s="12" t="s">
        <v>8</v>
      </c>
      <c r="B21" s="5">
        <v>24</v>
      </c>
      <c r="C21" s="4" t="s">
        <v>74</v>
      </c>
      <c r="D21" s="4" t="s">
        <v>213</v>
      </c>
      <c r="E21" s="4" t="s">
        <v>334</v>
      </c>
      <c r="F21" s="4" t="s">
        <v>370</v>
      </c>
      <c r="G21" s="6"/>
      <c r="H21" s="6">
        <f>G21*B21</f>
        <v>0</v>
      </c>
      <c r="I21" s="7"/>
      <c r="J21" s="7"/>
      <c r="L21">
        <f t="shared" si="0"/>
        <v>96</v>
      </c>
    </row>
    <row r="22" spans="1:12" ht="16" x14ac:dyDescent="0.2">
      <c r="A22" s="12" t="s">
        <v>8</v>
      </c>
      <c r="B22" s="5">
        <v>16</v>
      </c>
      <c r="C22" s="4" t="s">
        <v>38</v>
      </c>
      <c r="D22" s="4" t="s">
        <v>175</v>
      </c>
      <c r="E22" s="4" t="s">
        <v>326</v>
      </c>
      <c r="F22" s="4" t="s">
        <v>366</v>
      </c>
      <c r="G22" s="6"/>
      <c r="H22" s="6">
        <f>G22*B22</f>
        <v>0</v>
      </c>
      <c r="I22" s="7"/>
      <c r="J22" s="7"/>
      <c r="L22">
        <f t="shared" si="0"/>
        <v>64</v>
      </c>
    </row>
    <row r="23" spans="1:12" ht="16" x14ac:dyDescent="0.2">
      <c r="A23" s="12" t="s">
        <v>8</v>
      </c>
      <c r="B23" s="5">
        <v>8</v>
      </c>
      <c r="C23" s="4" t="s">
        <v>87</v>
      </c>
      <c r="D23" s="4" t="s">
        <v>227</v>
      </c>
      <c r="E23" s="10" t="s">
        <v>327</v>
      </c>
      <c r="F23" s="4" t="s">
        <v>367</v>
      </c>
      <c r="G23" s="6"/>
      <c r="H23" s="6">
        <f>G23*B23</f>
        <v>0</v>
      </c>
      <c r="I23" s="7"/>
      <c r="J23" s="7"/>
      <c r="L23">
        <f t="shared" si="0"/>
        <v>32</v>
      </c>
    </row>
    <row r="24" spans="1:12" ht="16" x14ac:dyDescent="0.2">
      <c r="A24" s="12" t="s">
        <v>8</v>
      </c>
      <c r="B24" s="5">
        <v>4</v>
      </c>
      <c r="C24" s="4" t="s">
        <v>88</v>
      </c>
      <c r="D24" s="4" t="s">
        <v>229</v>
      </c>
      <c r="E24" s="10" t="s">
        <v>343</v>
      </c>
      <c r="F24" s="4" t="s">
        <v>366</v>
      </c>
      <c r="G24" s="6"/>
      <c r="H24" s="6">
        <f>G24*B24</f>
        <v>0</v>
      </c>
      <c r="I24" s="7"/>
      <c r="J24" s="7"/>
      <c r="L24">
        <f t="shared" si="0"/>
        <v>16</v>
      </c>
    </row>
    <row r="25" spans="1:12" ht="16" x14ac:dyDescent="0.2">
      <c r="A25" s="12" t="s">
        <v>9</v>
      </c>
      <c r="B25" s="5">
        <v>4</v>
      </c>
      <c r="C25" s="4" t="s">
        <v>89</v>
      </c>
      <c r="D25" s="4" t="s">
        <v>230</v>
      </c>
      <c r="E25" s="9"/>
      <c r="F25" s="4" t="s">
        <v>366</v>
      </c>
      <c r="G25" s="6"/>
      <c r="H25" s="6">
        <f>G25*B25</f>
        <v>0</v>
      </c>
      <c r="I25" s="7"/>
      <c r="J25" s="7"/>
      <c r="L25">
        <f t="shared" si="0"/>
        <v>16</v>
      </c>
    </row>
    <row r="26" spans="1:12" ht="16" x14ac:dyDescent="0.2">
      <c r="A26" s="12" t="s">
        <v>9</v>
      </c>
      <c r="B26" s="5">
        <v>4</v>
      </c>
      <c r="C26" s="4" t="s">
        <v>96</v>
      </c>
      <c r="D26" s="4" t="s">
        <v>237</v>
      </c>
      <c r="E26" s="8"/>
      <c r="F26" s="4" t="s">
        <v>366</v>
      </c>
      <c r="G26" s="6"/>
      <c r="H26" s="6">
        <f>G26*B26</f>
        <v>0</v>
      </c>
      <c r="I26" s="7"/>
      <c r="J26" s="7"/>
      <c r="L26">
        <f t="shared" si="0"/>
        <v>16</v>
      </c>
    </row>
    <row r="27" spans="1:12" ht="16" x14ac:dyDescent="0.2">
      <c r="A27" s="12" t="s">
        <v>9</v>
      </c>
      <c r="B27" s="5">
        <v>24</v>
      </c>
      <c r="C27" s="4" t="s">
        <v>91</v>
      </c>
      <c r="D27" s="4" t="s">
        <v>232</v>
      </c>
      <c r="E27" s="10" t="s">
        <v>326</v>
      </c>
      <c r="F27" s="4" t="s">
        <v>366</v>
      </c>
      <c r="G27" s="6"/>
      <c r="H27" s="6">
        <f>G27*B27</f>
        <v>0</v>
      </c>
      <c r="I27" s="7"/>
      <c r="J27" s="7"/>
      <c r="L27">
        <f t="shared" si="0"/>
        <v>96</v>
      </c>
    </row>
    <row r="28" spans="1:12" ht="16" x14ac:dyDescent="0.2">
      <c r="A28" s="12" t="s">
        <v>9</v>
      </c>
      <c r="B28" s="5">
        <v>4</v>
      </c>
      <c r="C28" s="4" t="s">
        <v>92</v>
      </c>
      <c r="D28" s="4" t="s">
        <v>233</v>
      </c>
      <c r="E28" s="4" t="s">
        <v>344</v>
      </c>
      <c r="F28" s="4" t="s">
        <v>366</v>
      </c>
      <c r="G28" s="6"/>
      <c r="H28" s="6">
        <f>G28*B28</f>
        <v>0</v>
      </c>
      <c r="I28" s="7"/>
      <c r="J28" s="7"/>
      <c r="L28">
        <f t="shared" si="0"/>
        <v>16</v>
      </c>
    </row>
    <row r="29" spans="1:12" ht="16" x14ac:dyDescent="0.2">
      <c r="A29" s="12" t="s">
        <v>9</v>
      </c>
      <c r="B29" s="5">
        <v>4</v>
      </c>
      <c r="C29" s="4" t="s">
        <v>95</v>
      </c>
      <c r="D29" s="4" t="s">
        <v>236</v>
      </c>
      <c r="E29" s="8"/>
      <c r="F29" s="4" t="s">
        <v>366</v>
      </c>
      <c r="G29" s="6"/>
      <c r="H29" s="6">
        <f>G29*B29</f>
        <v>0</v>
      </c>
      <c r="I29" s="7"/>
      <c r="J29" s="7"/>
      <c r="L29">
        <f t="shared" si="0"/>
        <v>16</v>
      </c>
    </row>
    <row r="30" spans="1:12" ht="16" x14ac:dyDescent="0.2">
      <c r="A30" s="12" t="s">
        <v>9</v>
      </c>
      <c r="B30" s="5">
        <v>24</v>
      </c>
      <c r="C30" s="10" t="s">
        <v>90</v>
      </c>
      <c r="D30" s="4" t="s">
        <v>231</v>
      </c>
      <c r="E30" s="10" t="s">
        <v>334</v>
      </c>
      <c r="F30" s="4" t="s">
        <v>366</v>
      </c>
      <c r="G30" s="6"/>
      <c r="H30" s="6">
        <f>G30*B30</f>
        <v>0</v>
      </c>
      <c r="I30" s="7"/>
      <c r="J30" s="7"/>
      <c r="L30">
        <f t="shared" si="0"/>
        <v>96</v>
      </c>
    </row>
    <row r="31" spans="1:12" ht="16" x14ac:dyDescent="0.2">
      <c r="A31" s="12" t="s">
        <v>9</v>
      </c>
      <c r="B31" s="5">
        <v>12</v>
      </c>
      <c r="C31" s="4" t="s">
        <v>93</v>
      </c>
      <c r="D31" s="4" t="s">
        <v>234</v>
      </c>
      <c r="E31" s="10" t="s">
        <v>345</v>
      </c>
      <c r="F31" s="4" t="s">
        <v>366</v>
      </c>
      <c r="G31" s="6"/>
      <c r="H31" s="6">
        <f>G31*B31</f>
        <v>0</v>
      </c>
      <c r="I31" s="7"/>
      <c r="J31" s="7"/>
      <c r="L31">
        <f t="shared" si="0"/>
        <v>48</v>
      </c>
    </row>
    <row r="32" spans="1:12" ht="16" x14ac:dyDescent="0.2">
      <c r="A32" s="12" t="s">
        <v>9</v>
      </c>
      <c r="B32" s="5">
        <v>8</v>
      </c>
      <c r="C32" s="4" t="s">
        <v>94</v>
      </c>
      <c r="D32" s="4" t="s">
        <v>235</v>
      </c>
      <c r="E32" s="8"/>
      <c r="F32" s="4" t="s">
        <v>366</v>
      </c>
      <c r="G32" s="6"/>
      <c r="H32" s="6">
        <f>G32*B32</f>
        <v>0</v>
      </c>
      <c r="I32" s="7"/>
      <c r="J32" s="7"/>
      <c r="L32">
        <f t="shared" si="0"/>
        <v>32</v>
      </c>
    </row>
    <row r="33" spans="1:12" ht="16" x14ac:dyDescent="0.2">
      <c r="A33" s="12" t="s">
        <v>10</v>
      </c>
      <c r="B33" s="5">
        <v>4</v>
      </c>
      <c r="C33" s="4" t="s">
        <v>98</v>
      </c>
      <c r="D33" s="4" t="s">
        <v>239</v>
      </c>
      <c r="E33" s="4" t="s">
        <v>346</v>
      </c>
      <c r="F33" s="4" t="s">
        <v>366</v>
      </c>
      <c r="G33" s="6"/>
      <c r="H33" s="6">
        <f>G33*B33</f>
        <v>0</v>
      </c>
      <c r="I33" s="7"/>
      <c r="J33" s="7"/>
      <c r="L33">
        <f t="shared" si="0"/>
        <v>16</v>
      </c>
    </row>
    <row r="34" spans="1:12" ht="16" x14ac:dyDescent="0.2">
      <c r="A34" s="12" t="s">
        <v>10</v>
      </c>
      <c r="B34" s="5">
        <v>4</v>
      </c>
      <c r="C34" s="4" t="s">
        <v>97</v>
      </c>
      <c r="D34" s="4" t="s">
        <v>238</v>
      </c>
      <c r="E34" s="8"/>
      <c r="F34" s="4" t="s">
        <v>366</v>
      </c>
      <c r="G34" s="6"/>
      <c r="H34" s="6">
        <f>G34*B34</f>
        <v>0</v>
      </c>
      <c r="I34" s="7"/>
      <c r="J34" s="7"/>
      <c r="L34">
        <f t="shared" si="0"/>
        <v>16</v>
      </c>
    </row>
    <row r="35" spans="1:12" ht="16" x14ac:dyDescent="0.2">
      <c r="A35" s="12" t="s">
        <v>20</v>
      </c>
      <c r="B35" s="5">
        <v>24</v>
      </c>
      <c r="C35" s="10" t="s">
        <v>56</v>
      </c>
      <c r="D35" s="4" t="s">
        <v>272</v>
      </c>
      <c r="E35" s="4" t="s">
        <v>326</v>
      </c>
      <c r="F35" s="4" t="s">
        <v>366</v>
      </c>
      <c r="G35" s="6">
        <f>3.15/25</f>
        <v>0.126</v>
      </c>
      <c r="H35" s="6">
        <f>G35*B35</f>
        <v>3.024</v>
      </c>
      <c r="I35" s="11">
        <v>42893</v>
      </c>
      <c r="J35" s="7"/>
      <c r="L35">
        <f t="shared" si="0"/>
        <v>96</v>
      </c>
    </row>
    <row r="36" spans="1:12" ht="16" x14ac:dyDescent="0.2">
      <c r="A36" s="12" t="s">
        <v>20</v>
      </c>
      <c r="B36" s="5">
        <v>16</v>
      </c>
      <c r="C36" s="4" t="s">
        <v>126</v>
      </c>
      <c r="D36" s="4" t="s">
        <v>271</v>
      </c>
      <c r="E36" s="4" t="s">
        <v>347</v>
      </c>
      <c r="F36" s="4" t="s">
        <v>366</v>
      </c>
      <c r="G36" s="6"/>
      <c r="H36" s="6">
        <f>G36*B36</f>
        <v>0</v>
      </c>
      <c r="I36" s="7"/>
      <c r="J36" s="7"/>
      <c r="L36">
        <f t="shared" si="0"/>
        <v>64</v>
      </c>
    </row>
    <row r="37" spans="1:12" ht="16" x14ac:dyDescent="0.2">
      <c r="A37" s="12" t="s">
        <v>22</v>
      </c>
      <c r="B37" s="5">
        <v>4</v>
      </c>
      <c r="C37" s="4" t="s">
        <v>131</v>
      </c>
      <c r="D37" s="4" t="s">
        <v>280</v>
      </c>
      <c r="E37" s="4" t="s">
        <v>353</v>
      </c>
      <c r="F37" s="4" t="s">
        <v>372</v>
      </c>
      <c r="G37" s="6"/>
      <c r="H37" s="6">
        <f>G37*B37</f>
        <v>0</v>
      </c>
      <c r="I37" s="7"/>
      <c r="J37" s="7"/>
      <c r="L37">
        <f t="shared" si="0"/>
        <v>16</v>
      </c>
    </row>
    <row r="38" spans="1:12" ht="16" x14ac:dyDescent="0.2">
      <c r="A38" s="12" t="s">
        <v>22</v>
      </c>
      <c r="B38" s="5">
        <v>8</v>
      </c>
      <c r="C38" s="4" t="s">
        <v>132</v>
      </c>
      <c r="D38" s="4" t="s">
        <v>281</v>
      </c>
      <c r="E38" s="4" t="s">
        <v>354</v>
      </c>
      <c r="F38" s="4" t="s">
        <v>366</v>
      </c>
      <c r="G38" s="6"/>
      <c r="H38" s="6">
        <f>G38*B38</f>
        <v>0</v>
      </c>
      <c r="I38" s="7"/>
      <c r="J38" s="7"/>
      <c r="L38">
        <f t="shared" si="0"/>
        <v>32</v>
      </c>
    </row>
    <row r="39" spans="1:12" ht="16" x14ac:dyDescent="0.2">
      <c r="A39" s="12" t="s">
        <v>22</v>
      </c>
      <c r="B39" s="5">
        <v>8</v>
      </c>
      <c r="C39" s="4" t="s">
        <v>129</v>
      </c>
      <c r="D39" s="4" t="s">
        <v>278</v>
      </c>
      <c r="E39" s="4" t="s">
        <v>352</v>
      </c>
      <c r="F39" s="4" t="s">
        <v>366</v>
      </c>
      <c r="G39" s="6"/>
      <c r="H39" s="6">
        <f>G39*B39</f>
        <v>0</v>
      </c>
      <c r="I39" s="7"/>
      <c r="J39" s="7"/>
      <c r="L39">
        <f t="shared" si="0"/>
        <v>32</v>
      </c>
    </row>
    <row r="40" spans="1:12" ht="16" x14ac:dyDescent="0.2">
      <c r="A40" s="12" t="s">
        <v>22</v>
      </c>
      <c r="B40" s="5">
        <v>4</v>
      </c>
      <c r="C40" s="4" t="s">
        <v>133</v>
      </c>
      <c r="D40" s="4" t="s">
        <v>282</v>
      </c>
      <c r="E40" s="4" t="s">
        <v>355</v>
      </c>
      <c r="F40" s="4" t="s">
        <v>366</v>
      </c>
      <c r="G40" s="6"/>
      <c r="H40" s="6">
        <f>G40*B40</f>
        <v>0</v>
      </c>
      <c r="I40" s="7"/>
      <c r="J40" s="7"/>
      <c r="L40">
        <f t="shared" si="0"/>
        <v>16</v>
      </c>
    </row>
    <row r="41" spans="1:12" ht="16" x14ac:dyDescent="0.2">
      <c r="A41" s="12" t="s">
        <v>22</v>
      </c>
      <c r="B41" s="5">
        <v>4</v>
      </c>
      <c r="C41" s="4" t="s">
        <v>130</v>
      </c>
      <c r="D41" s="4" t="s">
        <v>279</v>
      </c>
      <c r="E41" s="4" t="s">
        <v>334</v>
      </c>
      <c r="F41" s="4" t="s">
        <v>366</v>
      </c>
      <c r="G41" s="6"/>
      <c r="H41" s="6">
        <f>G41*B41</f>
        <v>0</v>
      </c>
      <c r="I41" s="7"/>
      <c r="J41" s="7"/>
      <c r="L41">
        <f t="shared" si="0"/>
        <v>16</v>
      </c>
    </row>
    <row r="42" spans="1:12" ht="16" x14ac:dyDescent="0.2">
      <c r="A42" s="12" t="s">
        <v>22</v>
      </c>
      <c r="B42" s="5">
        <v>24</v>
      </c>
      <c r="C42" s="4" t="s">
        <v>73</v>
      </c>
      <c r="D42" s="4" t="s">
        <v>277</v>
      </c>
      <c r="E42" s="4" t="s">
        <v>326</v>
      </c>
      <c r="F42" s="4" t="s">
        <v>366</v>
      </c>
      <c r="G42" s="6"/>
      <c r="H42" s="6">
        <f>G42*B42</f>
        <v>0</v>
      </c>
      <c r="I42" s="7"/>
      <c r="J42" s="7"/>
      <c r="L42">
        <f t="shared" si="0"/>
        <v>96</v>
      </c>
    </row>
    <row r="43" spans="1:12" ht="16" x14ac:dyDescent="0.2">
      <c r="A43" s="12" t="s">
        <v>2</v>
      </c>
      <c r="B43" s="5">
        <v>8</v>
      </c>
      <c r="C43" s="4" t="s">
        <v>61</v>
      </c>
      <c r="D43" s="4" t="s">
        <v>198</v>
      </c>
      <c r="E43" s="8"/>
      <c r="F43" s="4" t="s">
        <v>368</v>
      </c>
      <c r="G43" s="6"/>
      <c r="H43" s="6">
        <f>G43*B43</f>
        <v>0</v>
      </c>
      <c r="I43" s="7"/>
      <c r="J43" s="7"/>
      <c r="L43">
        <f t="shared" si="0"/>
        <v>32</v>
      </c>
    </row>
    <row r="44" spans="1:12" ht="16" x14ac:dyDescent="0.2">
      <c r="A44" s="12" t="s">
        <v>2</v>
      </c>
      <c r="B44" s="5">
        <v>8</v>
      </c>
      <c r="C44" s="4" t="s">
        <v>47</v>
      </c>
      <c r="D44" s="4" t="s">
        <v>184</v>
      </c>
      <c r="E44" s="8"/>
      <c r="F44" s="4" t="s">
        <v>366</v>
      </c>
      <c r="G44" s="6"/>
      <c r="H44" s="6">
        <f>G44*B44</f>
        <v>0</v>
      </c>
      <c r="I44" s="7"/>
      <c r="J44" s="7"/>
      <c r="L44">
        <f t="shared" si="0"/>
        <v>32</v>
      </c>
    </row>
    <row r="45" spans="1:12" ht="16" x14ac:dyDescent="0.2">
      <c r="A45" s="12" t="s">
        <v>2</v>
      </c>
      <c r="B45" s="5">
        <v>8</v>
      </c>
      <c r="C45" s="4" t="s">
        <v>48</v>
      </c>
      <c r="D45" s="4" t="s">
        <v>185</v>
      </c>
      <c r="E45" s="4" t="s">
        <v>329</v>
      </c>
      <c r="F45" s="4" t="s">
        <v>366</v>
      </c>
      <c r="G45" s="6"/>
      <c r="H45" s="6">
        <f>G45*B45</f>
        <v>0</v>
      </c>
      <c r="I45" s="7"/>
      <c r="J45" s="7"/>
      <c r="L45">
        <f t="shared" si="0"/>
        <v>32</v>
      </c>
    </row>
    <row r="46" spans="1:12" ht="16" x14ac:dyDescent="0.2">
      <c r="A46" s="12" t="s">
        <v>2</v>
      </c>
      <c r="B46" s="5">
        <v>8</v>
      </c>
      <c r="C46" s="10" t="s">
        <v>55</v>
      </c>
      <c r="D46" s="4" t="s">
        <v>192</v>
      </c>
      <c r="E46" s="4" t="s">
        <v>331</v>
      </c>
      <c r="F46" s="4" t="s">
        <v>366</v>
      </c>
      <c r="G46" s="6"/>
      <c r="H46" s="6">
        <f>G46*B46</f>
        <v>0</v>
      </c>
      <c r="I46" s="7"/>
      <c r="J46" s="7"/>
      <c r="L46">
        <f t="shared" si="0"/>
        <v>32</v>
      </c>
    </row>
    <row r="47" spans="1:12" ht="16" x14ac:dyDescent="0.2">
      <c r="A47" s="12" t="s">
        <v>2</v>
      </c>
      <c r="B47" s="5">
        <v>8</v>
      </c>
      <c r="C47" s="4" t="s">
        <v>57</v>
      </c>
      <c r="D47" s="4" t="s">
        <v>194</v>
      </c>
      <c r="E47" s="8"/>
      <c r="F47" s="4" t="s">
        <v>368</v>
      </c>
      <c r="G47" s="6"/>
      <c r="H47" s="6">
        <f>G47*B47</f>
        <v>0</v>
      </c>
      <c r="I47" s="7"/>
      <c r="J47" s="7"/>
      <c r="L47">
        <f t="shared" si="0"/>
        <v>32</v>
      </c>
    </row>
    <row r="48" spans="1:12" ht="16" x14ac:dyDescent="0.2">
      <c r="A48" s="12" t="s">
        <v>2</v>
      </c>
      <c r="B48" s="5">
        <v>16</v>
      </c>
      <c r="C48" s="4" t="s">
        <v>49</v>
      </c>
      <c r="D48" s="4" t="s">
        <v>186</v>
      </c>
      <c r="E48" s="8"/>
      <c r="F48" s="4" t="s">
        <v>368</v>
      </c>
      <c r="G48" s="6"/>
      <c r="H48" s="6">
        <f>G48*B48</f>
        <v>0</v>
      </c>
      <c r="I48" s="7"/>
      <c r="J48" s="7"/>
      <c r="L48">
        <f t="shared" si="0"/>
        <v>64</v>
      </c>
    </row>
    <row r="49" spans="1:12" ht="16" x14ac:dyDescent="0.2">
      <c r="A49" s="12" t="s">
        <v>2</v>
      </c>
      <c r="B49" s="5">
        <v>32</v>
      </c>
      <c r="C49" s="4" t="s">
        <v>50</v>
      </c>
      <c r="D49" s="4" t="s">
        <v>187</v>
      </c>
      <c r="E49" s="4" t="s">
        <v>326</v>
      </c>
      <c r="F49" s="4" t="s">
        <v>366</v>
      </c>
      <c r="G49" s="6"/>
      <c r="H49" s="6">
        <f>G49*B49</f>
        <v>0</v>
      </c>
      <c r="I49" s="7"/>
      <c r="J49" s="7"/>
      <c r="L49">
        <f t="shared" si="0"/>
        <v>128</v>
      </c>
    </row>
    <row r="50" spans="1:12" ht="16" x14ac:dyDescent="0.2">
      <c r="A50" s="12" t="s">
        <v>2</v>
      </c>
      <c r="B50" s="5">
        <v>8</v>
      </c>
      <c r="C50" s="4" t="s">
        <v>51</v>
      </c>
      <c r="D50" s="4" t="s">
        <v>188</v>
      </c>
      <c r="E50" s="4" t="s">
        <v>326</v>
      </c>
      <c r="F50" s="4" t="s">
        <v>366</v>
      </c>
      <c r="G50" s="6"/>
      <c r="H50" s="6">
        <f>G50*B50</f>
        <v>0</v>
      </c>
      <c r="I50" s="7"/>
      <c r="J50" s="7"/>
      <c r="L50">
        <f t="shared" si="0"/>
        <v>32</v>
      </c>
    </row>
    <row r="51" spans="1:12" ht="16" x14ac:dyDescent="0.2">
      <c r="A51" s="12" t="s">
        <v>2</v>
      </c>
      <c r="B51" s="5">
        <v>32</v>
      </c>
      <c r="C51" s="4" t="s">
        <v>56</v>
      </c>
      <c r="D51" s="4" t="s">
        <v>193</v>
      </c>
      <c r="E51" s="4" t="s">
        <v>326</v>
      </c>
      <c r="F51" s="4" t="s">
        <v>368</v>
      </c>
      <c r="G51" s="6">
        <f>3.15/25</f>
        <v>0.126</v>
      </c>
      <c r="H51" s="6">
        <f>G51*B51</f>
        <v>4.032</v>
      </c>
      <c r="I51" s="11">
        <v>42893</v>
      </c>
      <c r="J51" s="7"/>
      <c r="L51">
        <f t="shared" si="0"/>
        <v>128</v>
      </c>
    </row>
    <row r="52" spans="1:12" ht="16" x14ac:dyDescent="0.2">
      <c r="A52" s="12" t="s">
        <v>2</v>
      </c>
      <c r="B52" s="5">
        <v>12</v>
      </c>
      <c r="C52" s="4" t="s">
        <v>53</v>
      </c>
      <c r="D52" s="4" t="s">
        <v>190</v>
      </c>
      <c r="E52" s="8"/>
      <c r="F52" s="4" t="s">
        <v>368</v>
      </c>
      <c r="G52" s="6"/>
      <c r="H52" s="6">
        <f>G52*B52</f>
        <v>0</v>
      </c>
      <c r="I52" s="7"/>
      <c r="J52" s="7"/>
      <c r="L52">
        <f t="shared" si="0"/>
        <v>48</v>
      </c>
    </row>
    <row r="53" spans="1:12" ht="16" x14ac:dyDescent="0.2">
      <c r="A53" s="12" t="s">
        <v>2</v>
      </c>
      <c r="B53" s="5">
        <v>24</v>
      </c>
      <c r="C53" s="4" t="s">
        <v>52</v>
      </c>
      <c r="D53" s="4" t="s">
        <v>189</v>
      </c>
      <c r="E53" s="8"/>
      <c r="F53" s="4" t="s">
        <v>368</v>
      </c>
      <c r="G53" s="6"/>
      <c r="H53" s="6">
        <f>G53*B53</f>
        <v>0</v>
      </c>
      <c r="I53" s="7"/>
      <c r="J53" s="7"/>
      <c r="L53">
        <f t="shared" si="0"/>
        <v>96</v>
      </c>
    </row>
    <row r="54" spans="1:12" ht="16" x14ac:dyDescent="0.2">
      <c r="A54" s="12" t="s">
        <v>2</v>
      </c>
      <c r="B54" s="5">
        <v>4</v>
      </c>
      <c r="C54" s="4" t="s">
        <v>59</v>
      </c>
      <c r="D54" s="4" t="s">
        <v>196</v>
      </c>
      <c r="E54" s="8"/>
      <c r="F54" s="4" t="s">
        <v>368</v>
      </c>
      <c r="G54" s="6"/>
      <c r="H54" s="6">
        <f>G54*B54</f>
        <v>0</v>
      </c>
      <c r="I54" s="7"/>
      <c r="J54" s="7"/>
      <c r="L54">
        <f t="shared" si="0"/>
        <v>16</v>
      </c>
    </row>
    <row r="55" spans="1:12" ht="16" x14ac:dyDescent="0.2">
      <c r="A55" s="12" t="s">
        <v>2</v>
      </c>
      <c r="B55" s="5">
        <v>4</v>
      </c>
      <c r="C55" s="4" t="s">
        <v>58</v>
      </c>
      <c r="D55" s="4" t="s">
        <v>195</v>
      </c>
      <c r="E55" s="8"/>
      <c r="F55" s="4" t="s">
        <v>368</v>
      </c>
      <c r="G55" s="6"/>
      <c r="H55" s="6">
        <f>G55*B55</f>
        <v>0</v>
      </c>
      <c r="I55" s="7"/>
      <c r="J55" s="7"/>
      <c r="L55">
        <f t="shared" si="0"/>
        <v>16</v>
      </c>
    </row>
    <row r="56" spans="1:12" ht="16" x14ac:dyDescent="0.2">
      <c r="A56" s="12" t="s">
        <v>2</v>
      </c>
      <c r="B56" s="5">
        <v>4</v>
      </c>
      <c r="C56" s="4" t="s">
        <v>54</v>
      </c>
      <c r="D56" s="4" t="s">
        <v>191</v>
      </c>
      <c r="E56" s="4" t="s">
        <v>330</v>
      </c>
      <c r="F56" s="4" t="s">
        <v>368</v>
      </c>
      <c r="G56" s="6"/>
      <c r="H56" s="6">
        <f>G56*B56</f>
        <v>0</v>
      </c>
      <c r="I56" s="7"/>
      <c r="J56" s="7"/>
      <c r="L56">
        <f t="shared" si="0"/>
        <v>16</v>
      </c>
    </row>
    <row r="57" spans="1:12" ht="16" x14ac:dyDescent="0.2">
      <c r="A57" s="12" t="s">
        <v>2</v>
      </c>
      <c r="B57" s="5">
        <v>4</v>
      </c>
      <c r="C57" s="4" t="s">
        <v>60</v>
      </c>
      <c r="D57" s="4" t="s">
        <v>197</v>
      </c>
      <c r="E57" s="4" t="s">
        <v>332</v>
      </c>
      <c r="F57" s="4" t="s">
        <v>369</v>
      </c>
      <c r="G57" s="6"/>
      <c r="H57" s="6">
        <f>G57*B57</f>
        <v>0</v>
      </c>
      <c r="I57" s="7"/>
      <c r="J57" s="7"/>
      <c r="L57">
        <f t="shared" si="0"/>
        <v>16</v>
      </c>
    </row>
    <row r="58" spans="1:12" ht="16" x14ac:dyDescent="0.2">
      <c r="A58" s="12" t="s">
        <v>3</v>
      </c>
      <c r="B58" s="5">
        <v>16</v>
      </c>
      <c r="C58" s="4" t="s">
        <v>63</v>
      </c>
      <c r="D58" s="4" t="s">
        <v>200</v>
      </c>
      <c r="E58" s="4" t="s">
        <v>333</v>
      </c>
      <c r="F58" s="4" t="s">
        <v>366</v>
      </c>
      <c r="G58" s="6"/>
      <c r="H58" s="6">
        <f>G58*B58</f>
        <v>0</v>
      </c>
      <c r="I58" s="7"/>
      <c r="J58" s="7"/>
      <c r="L58">
        <f t="shared" si="0"/>
        <v>64</v>
      </c>
    </row>
    <row r="59" spans="1:12" ht="16" x14ac:dyDescent="0.2">
      <c r="A59" s="12" t="s">
        <v>3</v>
      </c>
      <c r="B59" s="5">
        <v>16</v>
      </c>
      <c r="C59" s="4" t="s">
        <v>62</v>
      </c>
      <c r="D59" s="4" t="s">
        <v>199</v>
      </c>
      <c r="E59" s="4" t="s">
        <v>331</v>
      </c>
      <c r="F59" s="4" t="s">
        <v>366</v>
      </c>
      <c r="G59" s="6"/>
      <c r="H59" s="6">
        <f>G59*B59</f>
        <v>0</v>
      </c>
      <c r="I59" s="7"/>
      <c r="J59" s="7"/>
      <c r="L59">
        <f t="shared" si="0"/>
        <v>64</v>
      </c>
    </row>
    <row r="60" spans="1:12" ht="16" x14ac:dyDescent="0.2">
      <c r="A60" s="12" t="s">
        <v>3</v>
      </c>
      <c r="B60" s="5">
        <v>4</v>
      </c>
      <c r="C60" s="8"/>
      <c r="D60" s="4" t="s">
        <v>201</v>
      </c>
      <c r="E60" s="8"/>
      <c r="F60" s="4" t="s">
        <v>366</v>
      </c>
      <c r="G60" s="6"/>
      <c r="H60" s="6">
        <f>G60*B60</f>
        <v>0</v>
      </c>
      <c r="I60" s="7"/>
      <c r="J60" s="7"/>
      <c r="L60">
        <f t="shared" si="0"/>
        <v>16</v>
      </c>
    </row>
    <row r="61" spans="1:12" ht="16" x14ac:dyDescent="0.2">
      <c r="A61" s="12" t="s">
        <v>23</v>
      </c>
      <c r="B61" s="5">
        <v>8</v>
      </c>
      <c r="C61" s="4" t="s">
        <v>134</v>
      </c>
      <c r="D61" s="4" t="s">
        <v>283</v>
      </c>
      <c r="E61" s="9"/>
      <c r="F61" s="4" t="s">
        <v>367</v>
      </c>
      <c r="G61" s="6"/>
      <c r="H61" s="6">
        <f>G61*B61</f>
        <v>0</v>
      </c>
      <c r="I61" s="7"/>
      <c r="J61" s="7"/>
      <c r="L61">
        <f t="shared" si="0"/>
        <v>32</v>
      </c>
    </row>
    <row r="62" spans="1:12" ht="16" x14ac:dyDescent="0.2">
      <c r="A62" s="12" t="s">
        <v>23</v>
      </c>
      <c r="B62" s="5">
        <v>16</v>
      </c>
      <c r="C62" s="4" t="s">
        <v>137</v>
      </c>
      <c r="D62" s="4" t="s">
        <v>286</v>
      </c>
      <c r="E62" s="4" t="s">
        <v>326</v>
      </c>
      <c r="F62" s="4" t="s">
        <v>366</v>
      </c>
      <c r="G62" s="6"/>
      <c r="H62" s="6">
        <f>G62*B62</f>
        <v>0</v>
      </c>
      <c r="I62" s="7"/>
      <c r="J62" s="7"/>
      <c r="L62">
        <f t="shared" si="0"/>
        <v>64</v>
      </c>
    </row>
    <row r="63" spans="1:12" ht="16" x14ac:dyDescent="0.2">
      <c r="A63" s="12" t="s">
        <v>23</v>
      </c>
      <c r="B63" s="5">
        <v>16</v>
      </c>
      <c r="C63" s="4" t="s">
        <v>138</v>
      </c>
      <c r="D63" s="4" t="s">
        <v>287</v>
      </c>
      <c r="E63" s="4" t="s">
        <v>326</v>
      </c>
      <c r="F63" s="4" t="s">
        <v>366</v>
      </c>
      <c r="G63" s="6"/>
      <c r="H63" s="6">
        <f>G63*B63</f>
        <v>0</v>
      </c>
      <c r="I63" s="7"/>
      <c r="J63" s="7"/>
      <c r="L63">
        <f t="shared" si="0"/>
        <v>64</v>
      </c>
    </row>
    <row r="64" spans="1:12" ht="16" x14ac:dyDescent="0.2">
      <c r="A64" s="12" t="s">
        <v>23</v>
      </c>
      <c r="B64" s="5">
        <v>12</v>
      </c>
      <c r="C64" s="4" t="s">
        <v>139</v>
      </c>
      <c r="D64" s="4" t="s">
        <v>288</v>
      </c>
      <c r="E64" s="4" t="s">
        <v>328</v>
      </c>
      <c r="F64" s="4" t="s">
        <v>367</v>
      </c>
      <c r="G64" s="6"/>
      <c r="H64" s="6">
        <f>G64*B64</f>
        <v>0</v>
      </c>
      <c r="I64" s="7"/>
      <c r="J64" s="7"/>
      <c r="L64">
        <f t="shared" si="0"/>
        <v>48</v>
      </c>
    </row>
    <row r="65" spans="1:12" ht="16" x14ac:dyDescent="0.2">
      <c r="A65" s="12" t="s">
        <v>23</v>
      </c>
      <c r="B65" s="5">
        <v>8</v>
      </c>
      <c r="C65" s="4" t="s">
        <v>114</v>
      </c>
      <c r="D65" s="4" t="s">
        <v>266</v>
      </c>
      <c r="E65" s="4" t="s">
        <v>334</v>
      </c>
      <c r="F65" s="4" t="s">
        <v>370</v>
      </c>
      <c r="G65" s="6">
        <f>3.3/25</f>
        <v>0.13200000000000001</v>
      </c>
      <c r="H65" s="6">
        <f>G65*B65</f>
        <v>1.056</v>
      </c>
      <c r="I65" s="11">
        <v>42893</v>
      </c>
      <c r="J65" s="7"/>
      <c r="L65">
        <f t="shared" si="0"/>
        <v>32</v>
      </c>
    </row>
    <row r="66" spans="1:12" ht="16" x14ac:dyDescent="0.2">
      <c r="A66" s="12" t="s">
        <v>23</v>
      </c>
      <c r="B66" s="5">
        <v>4</v>
      </c>
      <c r="C66" s="4" t="s">
        <v>140</v>
      </c>
      <c r="D66" s="4" t="s">
        <v>289</v>
      </c>
      <c r="E66" s="10" t="s">
        <v>357</v>
      </c>
      <c r="F66" s="4" t="s">
        <v>366</v>
      </c>
      <c r="G66" s="6"/>
      <c r="H66" s="6">
        <f>G66*B66</f>
        <v>0</v>
      </c>
      <c r="I66" s="7"/>
      <c r="J66" s="7"/>
      <c r="L66">
        <f t="shared" si="0"/>
        <v>16</v>
      </c>
    </row>
    <row r="67" spans="1:12" ht="16" x14ac:dyDescent="0.2">
      <c r="A67" s="12" t="s">
        <v>23</v>
      </c>
      <c r="B67" s="5">
        <v>8</v>
      </c>
      <c r="C67" s="4" t="s">
        <v>135</v>
      </c>
      <c r="D67" s="4" t="s">
        <v>284</v>
      </c>
      <c r="E67" s="9"/>
      <c r="F67" s="4" t="s">
        <v>366</v>
      </c>
      <c r="G67" s="6"/>
      <c r="H67" s="6">
        <f>G67*B67</f>
        <v>0</v>
      </c>
      <c r="I67" s="7"/>
      <c r="J67" s="7"/>
      <c r="L67">
        <f t="shared" ref="L67:L130" si="1">B67*4</f>
        <v>32</v>
      </c>
    </row>
    <row r="68" spans="1:12" ht="16" x14ac:dyDescent="0.2">
      <c r="A68" s="12" t="s">
        <v>23</v>
      </c>
      <c r="B68" s="5">
        <v>8</v>
      </c>
      <c r="C68" s="4" t="s">
        <v>136</v>
      </c>
      <c r="D68" s="4" t="s">
        <v>285</v>
      </c>
      <c r="E68" s="10" t="s">
        <v>356</v>
      </c>
      <c r="F68" s="4" t="s">
        <v>366</v>
      </c>
      <c r="G68" s="6"/>
      <c r="H68" s="6">
        <f>G68*B68</f>
        <v>0</v>
      </c>
      <c r="I68" s="7"/>
      <c r="J68" s="7"/>
      <c r="L68">
        <f t="shared" si="1"/>
        <v>32</v>
      </c>
    </row>
    <row r="69" spans="1:12" ht="16" x14ac:dyDescent="0.2">
      <c r="A69" s="12" t="s">
        <v>23</v>
      </c>
      <c r="B69" s="5">
        <v>4</v>
      </c>
      <c r="C69" s="4" t="s">
        <v>141</v>
      </c>
      <c r="D69" s="4" t="s">
        <v>290</v>
      </c>
      <c r="E69" s="10" t="s">
        <v>357</v>
      </c>
      <c r="F69" s="4" t="s">
        <v>366</v>
      </c>
      <c r="G69" s="6"/>
      <c r="H69" s="6">
        <f>G69*B69</f>
        <v>0</v>
      </c>
      <c r="I69" s="7"/>
      <c r="J69" s="7"/>
      <c r="L69">
        <f t="shared" si="1"/>
        <v>16</v>
      </c>
    </row>
    <row r="70" spans="1:12" ht="16" x14ac:dyDescent="0.2">
      <c r="A70" s="12" t="s">
        <v>4</v>
      </c>
      <c r="B70" s="5">
        <v>16</v>
      </c>
      <c r="C70" s="4" t="s">
        <v>65</v>
      </c>
      <c r="D70" s="4" t="s">
        <v>203</v>
      </c>
      <c r="E70" s="4" t="s">
        <v>334</v>
      </c>
      <c r="F70" s="4" t="s">
        <v>367</v>
      </c>
      <c r="G70" s="6"/>
      <c r="H70" s="6">
        <f>G70*B70</f>
        <v>0</v>
      </c>
      <c r="I70" s="7"/>
      <c r="J70" s="7"/>
      <c r="L70">
        <f t="shared" si="1"/>
        <v>64</v>
      </c>
    </row>
    <row r="71" spans="1:12" ht="16" x14ac:dyDescent="0.2">
      <c r="A71" s="12" t="s">
        <v>4</v>
      </c>
      <c r="B71" s="5">
        <v>16</v>
      </c>
      <c r="C71" s="4" t="s">
        <v>64</v>
      </c>
      <c r="D71" s="4" t="s">
        <v>202</v>
      </c>
      <c r="E71" s="8"/>
      <c r="F71" s="4" t="s">
        <v>366</v>
      </c>
      <c r="G71" s="6"/>
      <c r="H71" s="6">
        <f>G71*B71</f>
        <v>0</v>
      </c>
      <c r="I71" s="7"/>
      <c r="J71" s="7"/>
      <c r="L71">
        <f t="shared" si="1"/>
        <v>64</v>
      </c>
    </row>
    <row r="72" spans="1:12" ht="16" x14ac:dyDescent="0.2">
      <c r="A72" s="12" t="s">
        <v>21</v>
      </c>
      <c r="B72" s="5">
        <v>8</v>
      </c>
      <c r="C72" s="4" t="s">
        <v>127</v>
      </c>
      <c r="D72" s="4" t="s">
        <v>275</v>
      </c>
      <c r="E72" s="4" t="s">
        <v>326</v>
      </c>
      <c r="F72" s="4" t="s">
        <v>366</v>
      </c>
      <c r="G72" s="6">
        <f>7.29/100</f>
        <v>7.2900000000000006E-2</v>
      </c>
      <c r="H72" s="6">
        <f>G72*B72</f>
        <v>0.58320000000000005</v>
      </c>
      <c r="I72" s="11">
        <v>42893</v>
      </c>
      <c r="J72" s="7"/>
      <c r="L72">
        <f t="shared" si="1"/>
        <v>32</v>
      </c>
    </row>
    <row r="73" spans="1:12" ht="16" x14ac:dyDescent="0.2">
      <c r="A73" s="12" t="s">
        <v>21</v>
      </c>
      <c r="B73" s="5">
        <v>16</v>
      </c>
      <c r="C73" s="4" t="s">
        <v>70</v>
      </c>
      <c r="D73" s="4" t="s">
        <v>274</v>
      </c>
      <c r="E73" s="4" t="s">
        <v>326</v>
      </c>
      <c r="F73" s="4" t="s">
        <v>366</v>
      </c>
      <c r="G73" s="6">
        <f>8.38/25</f>
        <v>0.33520000000000005</v>
      </c>
      <c r="H73" s="6">
        <f>G73*B73</f>
        <v>5.3632000000000009</v>
      </c>
      <c r="I73" s="11">
        <v>42893</v>
      </c>
      <c r="J73" s="7"/>
      <c r="L73">
        <f t="shared" si="1"/>
        <v>64</v>
      </c>
    </row>
    <row r="74" spans="1:12" ht="16" x14ac:dyDescent="0.2">
      <c r="A74" s="12" t="s">
        <v>21</v>
      </c>
      <c r="B74" s="5">
        <v>8</v>
      </c>
      <c r="C74" s="4" t="s">
        <v>114</v>
      </c>
      <c r="D74" s="4" t="s">
        <v>258</v>
      </c>
      <c r="E74" s="4" t="s">
        <v>326</v>
      </c>
      <c r="F74" s="4" t="s">
        <v>366</v>
      </c>
      <c r="G74" s="6">
        <f>3.3/25</f>
        <v>0.13200000000000001</v>
      </c>
      <c r="H74" s="6">
        <f>G74*B74</f>
        <v>1.056</v>
      </c>
      <c r="I74" s="11">
        <v>42893</v>
      </c>
      <c r="J74" s="7"/>
      <c r="L74">
        <f t="shared" si="1"/>
        <v>32</v>
      </c>
    </row>
    <row r="75" spans="1:12" ht="16" x14ac:dyDescent="0.2">
      <c r="A75" s="12" t="s">
        <v>21</v>
      </c>
      <c r="B75" s="5">
        <v>24</v>
      </c>
      <c r="C75" s="4" t="s">
        <v>56</v>
      </c>
      <c r="D75" s="4" t="s">
        <v>273</v>
      </c>
      <c r="E75" s="4" t="s">
        <v>326</v>
      </c>
      <c r="F75" s="4" t="s">
        <v>366</v>
      </c>
      <c r="G75" s="6">
        <f>3.15/25</f>
        <v>0.126</v>
      </c>
      <c r="H75" s="6">
        <f>G75*B75</f>
        <v>3.024</v>
      </c>
      <c r="I75" s="11">
        <v>42893</v>
      </c>
      <c r="J75" s="7"/>
      <c r="L75">
        <f t="shared" si="1"/>
        <v>96</v>
      </c>
    </row>
    <row r="76" spans="1:12" ht="16" x14ac:dyDescent="0.2">
      <c r="A76" s="12" t="s">
        <v>21</v>
      </c>
      <c r="B76" s="5">
        <v>8</v>
      </c>
      <c r="C76" s="4" t="s">
        <v>128</v>
      </c>
      <c r="D76" s="4" t="s">
        <v>276</v>
      </c>
      <c r="E76" s="10" t="s">
        <v>326</v>
      </c>
      <c r="F76" s="4" t="s">
        <v>366</v>
      </c>
      <c r="G76" s="6">
        <f>4.26/25</f>
        <v>0.1704</v>
      </c>
      <c r="H76" s="6">
        <f>G76*B76</f>
        <v>1.3632</v>
      </c>
      <c r="I76" s="11">
        <v>42893</v>
      </c>
      <c r="J76" s="7"/>
      <c r="L76">
        <f t="shared" si="1"/>
        <v>32</v>
      </c>
    </row>
    <row r="77" spans="1:12" ht="16" x14ac:dyDescent="0.2">
      <c r="A77" s="12" t="s">
        <v>12</v>
      </c>
      <c r="B77" s="5">
        <v>8</v>
      </c>
      <c r="C77" s="4" t="s">
        <v>101</v>
      </c>
      <c r="D77" s="4" t="s">
        <v>242</v>
      </c>
      <c r="E77" s="4" t="s">
        <v>347</v>
      </c>
      <c r="F77" s="4" t="s">
        <v>366</v>
      </c>
      <c r="G77" s="6"/>
      <c r="H77" s="6">
        <f>G77*B77</f>
        <v>0</v>
      </c>
      <c r="I77" s="7"/>
      <c r="J77" s="7"/>
      <c r="L77">
        <f t="shared" si="1"/>
        <v>32</v>
      </c>
    </row>
    <row r="78" spans="1:12" ht="16" x14ac:dyDescent="0.2">
      <c r="A78" s="12" t="s">
        <v>5</v>
      </c>
      <c r="B78" s="5">
        <v>4</v>
      </c>
      <c r="C78" s="4" t="s">
        <v>78</v>
      </c>
      <c r="D78" s="4" t="s">
        <v>218</v>
      </c>
      <c r="E78" s="4" t="s">
        <v>337</v>
      </c>
      <c r="F78" s="4" t="s">
        <v>371</v>
      </c>
      <c r="G78" s="6"/>
      <c r="H78" s="6">
        <f>G78*B78</f>
        <v>0</v>
      </c>
      <c r="I78" s="7"/>
      <c r="J78" s="7"/>
      <c r="L78">
        <f t="shared" si="1"/>
        <v>16</v>
      </c>
    </row>
    <row r="79" spans="1:12" ht="16" x14ac:dyDescent="0.2">
      <c r="A79" s="12" t="s">
        <v>5</v>
      </c>
      <c r="B79" s="5">
        <v>8</v>
      </c>
      <c r="C79" s="4" t="s">
        <v>80</v>
      </c>
      <c r="D79" s="4" t="s">
        <v>220</v>
      </c>
      <c r="E79" s="10" t="s">
        <v>339</v>
      </c>
      <c r="F79" s="4" t="s">
        <v>366</v>
      </c>
      <c r="G79" s="6"/>
      <c r="H79" s="6">
        <f>G79*B79</f>
        <v>0</v>
      </c>
      <c r="I79" s="7"/>
      <c r="J79" s="7"/>
      <c r="L79">
        <f t="shared" si="1"/>
        <v>32</v>
      </c>
    </row>
    <row r="80" spans="1:12" ht="16" x14ac:dyDescent="0.2">
      <c r="A80" s="12" t="s">
        <v>5</v>
      </c>
      <c r="B80" s="5">
        <v>4</v>
      </c>
      <c r="C80" s="4" t="s">
        <v>79</v>
      </c>
      <c r="D80" s="4" t="s">
        <v>219</v>
      </c>
      <c r="E80" s="10" t="s">
        <v>338</v>
      </c>
      <c r="F80" s="4" t="s">
        <v>368</v>
      </c>
      <c r="G80" s="6"/>
      <c r="H80" s="6">
        <f>G80*B80</f>
        <v>0</v>
      </c>
      <c r="I80" s="7"/>
      <c r="J80" s="7"/>
      <c r="L80">
        <f t="shared" si="1"/>
        <v>16</v>
      </c>
    </row>
    <row r="81" spans="1:12" ht="16" x14ac:dyDescent="0.2">
      <c r="A81" s="12" t="s">
        <v>5</v>
      </c>
      <c r="B81" s="5">
        <v>28</v>
      </c>
      <c r="C81" s="4" t="s">
        <v>75</v>
      </c>
      <c r="D81" s="4" t="s">
        <v>214</v>
      </c>
      <c r="E81" s="4" t="s">
        <v>334</v>
      </c>
      <c r="F81" s="4" t="s">
        <v>366</v>
      </c>
      <c r="G81" s="6"/>
      <c r="H81" s="6">
        <f>G81*B81</f>
        <v>0</v>
      </c>
      <c r="I81" s="7"/>
      <c r="J81" s="7"/>
      <c r="L81">
        <f t="shared" si="1"/>
        <v>112</v>
      </c>
    </row>
    <row r="82" spans="1:12" ht="16" x14ac:dyDescent="0.2">
      <c r="A82" s="12" t="s">
        <v>5</v>
      </c>
      <c r="B82" s="5">
        <v>8</v>
      </c>
      <c r="C82" s="4" t="s">
        <v>66</v>
      </c>
      <c r="D82" s="4" t="s">
        <v>204</v>
      </c>
      <c r="E82" s="4" t="s">
        <v>326</v>
      </c>
      <c r="F82" s="4" t="s">
        <v>366</v>
      </c>
      <c r="G82" s="6"/>
      <c r="H82" s="6">
        <f>G82*B82</f>
        <v>0</v>
      </c>
      <c r="I82" s="7"/>
      <c r="J82" s="7"/>
      <c r="L82">
        <f t="shared" si="1"/>
        <v>32</v>
      </c>
    </row>
    <row r="83" spans="1:12" ht="16" x14ac:dyDescent="0.2">
      <c r="A83" s="12" t="s">
        <v>5</v>
      </c>
      <c r="B83" s="5">
        <v>32</v>
      </c>
      <c r="C83" s="4" t="s">
        <v>72</v>
      </c>
      <c r="D83" s="4" t="s">
        <v>211</v>
      </c>
      <c r="E83" s="4" t="s">
        <v>334</v>
      </c>
      <c r="F83" s="4" t="s">
        <v>366</v>
      </c>
      <c r="G83" s="6"/>
      <c r="H83" s="6">
        <f>G83*B83</f>
        <v>0</v>
      </c>
      <c r="I83" s="7"/>
      <c r="J83" s="7"/>
      <c r="L83">
        <f t="shared" si="1"/>
        <v>128</v>
      </c>
    </row>
    <row r="84" spans="1:12" ht="16" x14ac:dyDescent="0.2">
      <c r="A84" s="12" t="s">
        <v>5</v>
      </c>
      <c r="B84" s="5">
        <v>4</v>
      </c>
      <c r="C84" s="4" t="s">
        <v>77</v>
      </c>
      <c r="D84" s="4" t="s">
        <v>216</v>
      </c>
      <c r="E84" s="4" t="s">
        <v>327</v>
      </c>
      <c r="F84" s="4" t="s">
        <v>366</v>
      </c>
      <c r="G84" s="6"/>
      <c r="H84" s="6">
        <f>G84*B84</f>
        <v>0</v>
      </c>
      <c r="I84" s="7"/>
      <c r="J84" s="7"/>
      <c r="L84">
        <f t="shared" si="1"/>
        <v>16</v>
      </c>
    </row>
    <row r="85" spans="1:12" ht="16" x14ac:dyDescent="0.2">
      <c r="A85" s="12" t="s">
        <v>5</v>
      </c>
      <c r="B85" s="5">
        <v>4</v>
      </c>
      <c r="C85" s="4" t="s">
        <v>67</v>
      </c>
      <c r="D85" s="4" t="s">
        <v>205</v>
      </c>
      <c r="E85" s="4" t="s">
        <v>334</v>
      </c>
      <c r="F85" s="4" t="s">
        <v>366</v>
      </c>
      <c r="G85" s="6"/>
      <c r="H85" s="6">
        <f>G85*B85</f>
        <v>0</v>
      </c>
      <c r="I85" s="7"/>
      <c r="J85" s="7"/>
      <c r="L85">
        <f t="shared" si="1"/>
        <v>16</v>
      </c>
    </row>
    <row r="86" spans="1:12" ht="16" x14ac:dyDescent="0.2">
      <c r="A86" s="12" t="s">
        <v>5</v>
      </c>
      <c r="B86" s="5">
        <v>4</v>
      </c>
      <c r="C86" s="4" t="s">
        <v>70</v>
      </c>
      <c r="D86" s="4" t="s">
        <v>209</v>
      </c>
      <c r="E86" s="4" t="s">
        <v>334</v>
      </c>
      <c r="F86" s="4" t="s">
        <v>366</v>
      </c>
      <c r="G86" s="6">
        <f>8.38/25</f>
        <v>0.33520000000000005</v>
      </c>
      <c r="H86" s="6">
        <f>G86*B86</f>
        <v>1.3408000000000002</v>
      </c>
      <c r="I86" s="11">
        <v>42893</v>
      </c>
      <c r="J86" s="7"/>
      <c r="L86">
        <f t="shared" si="1"/>
        <v>16</v>
      </c>
    </row>
    <row r="87" spans="1:12" ht="16" x14ac:dyDescent="0.2">
      <c r="A87" s="12" t="s">
        <v>5</v>
      </c>
      <c r="B87" s="5">
        <v>12</v>
      </c>
      <c r="C87" s="4" t="s">
        <v>74</v>
      </c>
      <c r="D87" s="4" t="s">
        <v>213</v>
      </c>
      <c r="E87" s="4" t="s">
        <v>334</v>
      </c>
      <c r="F87" s="4" t="s">
        <v>370</v>
      </c>
      <c r="G87" s="6"/>
      <c r="H87" s="6">
        <f>G87*B87</f>
        <v>0</v>
      </c>
      <c r="I87" s="7"/>
      <c r="J87" s="7"/>
      <c r="L87">
        <f t="shared" si="1"/>
        <v>48</v>
      </c>
    </row>
    <row r="88" spans="1:12" ht="16" x14ac:dyDescent="0.2">
      <c r="A88" s="12" t="s">
        <v>5</v>
      </c>
      <c r="B88" s="5">
        <v>4</v>
      </c>
      <c r="C88" s="4" t="s">
        <v>73</v>
      </c>
      <c r="D88" s="4" t="s">
        <v>212</v>
      </c>
      <c r="E88" s="4" t="s">
        <v>334</v>
      </c>
      <c r="F88" s="4" t="s">
        <v>366</v>
      </c>
      <c r="G88" s="6"/>
      <c r="H88" s="6">
        <f>G88*B88</f>
        <v>0</v>
      </c>
      <c r="I88" s="7"/>
      <c r="J88" s="7"/>
      <c r="L88">
        <f t="shared" si="1"/>
        <v>16</v>
      </c>
    </row>
    <row r="89" spans="1:12" ht="16" x14ac:dyDescent="0.2">
      <c r="A89" s="12" t="s">
        <v>5</v>
      </c>
      <c r="B89" s="5">
        <v>4</v>
      </c>
      <c r="C89" s="4" t="s">
        <v>69</v>
      </c>
      <c r="D89" s="4" t="s">
        <v>208</v>
      </c>
      <c r="E89" s="4" t="s">
        <v>326</v>
      </c>
      <c r="F89" s="4" t="s">
        <v>366</v>
      </c>
      <c r="G89" s="6"/>
      <c r="H89" s="6">
        <f>G89*B89</f>
        <v>0</v>
      </c>
      <c r="I89" s="7"/>
      <c r="J89" s="7"/>
      <c r="L89">
        <f t="shared" si="1"/>
        <v>16</v>
      </c>
    </row>
    <row r="90" spans="1:12" ht="16" x14ac:dyDescent="0.2">
      <c r="A90" s="12" t="s">
        <v>5</v>
      </c>
      <c r="B90" s="5">
        <v>8</v>
      </c>
      <c r="C90" s="4" t="s">
        <v>68</v>
      </c>
      <c r="D90" s="4" t="s">
        <v>207</v>
      </c>
      <c r="E90" s="4" t="s">
        <v>326</v>
      </c>
      <c r="F90" s="4" t="s">
        <v>366</v>
      </c>
      <c r="G90" s="6"/>
      <c r="H90" s="6">
        <f>G90*B90</f>
        <v>0</v>
      </c>
      <c r="I90" s="7"/>
      <c r="J90" s="7"/>
      <c r="L90">
        <f t="shared" si="1"/>
        <v>32</v>
      </c>
    </row>
    <row r="91" spans="1:12" ht="16" x14ac:dyDescent="0.2">
      <c r="A91" s="12" t="s">
        <v>5</v>
      </c>
      <c r="B91" s="5">
        <v>4</v>
      </c>
      <c r="C91" s="4" t="s">
        <v>76</v>
      </c>
      <c r="D91" s="4" t="s">
        <v>215</v>
      </c>
      <c r="E91" s="4" t="s">
        <v>334</v>
      </c>
      <c r="F91" s="4" t="s">
        <v>366</v>
      </c>
      <c r="G91" s="6"/>
      <c r="H91" s="6">
        <f>G91*B91</f>
        <v>0</v>
      </c>
      <c r="I91" s="7"/>
      <c r="J91" s="7"/>
      <c r="L91">
        <f t="shared" si="1"/>
        <v>16</v>
      </c>
    </row>
    <row r="92" spans="1:12" ht="16" x14ac:dyDescent="0.2">
      <c r="A92" s="12" t="s">
        <v>5</v>
      </c>
      <c r="B92" s="5">
        <v>4</v>
      </c>
      <c r="C92" s="4" t="s">
        <v>71</v>
      </c>
      <c r="D92" s="4" t="s">
        <v>210</v>
      </c>
      <c r="E92" s="4" t="s">
        <v>336</v>
      </c>
      <c r="F92" s="4" t="s">
        <v>366</v>
      </c>
      <c r="G92" s="6"/>
      <c r="H92" s="6">
        <f>G92*B92</f>
        <v>0</v>
      </c>
      <c r="I92" s="7"/>
      <c r="J92" s="7"/>
      <c r="L92">
        <f t="shared" si="1"/>
        <v>16</v>
      </c>
    </row>
    <row r="93" spans="1:12" ht="16" x14ac:dyDescent="0.2">
      <c r="A93" s="12" t="s">
        <v>5</v>
      </c>
      <c r="B93" s="5">
        <v>4</v>
      </c>
      <c r="C93" s="8"/>
      <c r="D93" s="4" t="s">
        <v>206</v>
      </c>
      <c r="E93" s="4" t="s">
        <v>335</v>
      </c>
      <c r="F93" s="4" t="s">
        <v>367</v>
      </c>
      <c r="G93" s="6"/>
      <c r="H93" s="6">
        <f>G93*B93</f>
        <v>0</v>
      </c>
      <c r="I93" s="7"/>
      <c r="J93" s="7"/>
      <c r="L93">
        <f t="shared" si="1"/>
        <v>16</v>
      </c>
    </row>
    <row r="94" spans="1:12" ht="16" x14ac:dyDescent="0.2">
      <c r="A94" s="12" t="s">
        <v>5</v>
      </c>
      <c r="B94" s="5">
        <v>4</v>
      </c>
      <c r="C94" s="8"/>
      <c r="D94" s="4" t="s">
        <v>217</v>
      </c>
      <c r="E94" s="4" t="s">
        <v>327</v>
      </c>
      <c r="F94" s="4" t="s">
        <v>367</v>
      </c>
      <c r="G94" s="6"/>
      <c r="H94" s="6">
        <f>G94*B94</f>
        <v>0</v>
      </c>
      <c r="I94" s="7"/>
      <c r="J94" s="7"/>
      <c r="L94">
        <f t="shared" si="1"/>
        <v>16</v>
      </c>
    </row>
    <row r="95" spans="1:12" ht="16" x14ac:dyDescent="0.2">
      <c r="A95" s="12" t="s">
        <v>15</v>
      </c>
      <c r="B95" s="5">
        <v>16</v>
      </c>
      <c r="C95" s="4" t="s">
        <v>107</v>
      </c>
      <c r="D95" s="4" t="s">
        <v>251</v>
      </c>
      <c r="E95" s="4" t="s">
        <v>326</v>
      </c>
      <c r="F95" s="4" t="s">
        <v>366</v>
      </c>
      <c r="G95" s="6"/>
      <c r="H95" s="6">
        <f>G95*B95</f>
        <v>0</v>
      </c>
      <c r="I95" s="7"/>
      <c r="J95" s="7"/>
      <c r="L95">
        <f t="shared" si="1"/>
        <v>64</v>
      </c>
    </row>
    <row r="96" spans="1:12" ht="16" x14ac:dyDescent="0.2">
      <c r="A96" s="12" t="s">
        <v>15</v>
      </c>
      <c r="B96" s="5">
        <v>12</v>
      </c>
      <c r="C96" s="4" t="s">
        <v>77</v>
      </c>
      <c r="D96" s="4" t="s">
        <v>216</v>
      </c>
      <c r="E96" s="4" t="s">
        <v>327</v>
      </c>
      <c r="F96" s="4" t="s">
        <v>366</v>
      </c>
      <c r="G96" s="6"/>
      <c r="H96" s="6">
        <f>G96*B96</f>
        <v>0</v>
      </c>
      <c r="I96" s="7"/>
      <c r="J96" s="7"/>
      <c r="L96">
        <f t="shared" si="1"/>
        <v>48</v>
      </c>
    </row>
    <row r="97" spans="1:12" ht="16" x14ac:dyDescent="0.2">
      <c r="A97" s="12" t="s">
        <v>15</v>
      </c>
      <c r="B97" s="5">
        <v>12</v>
      </c>
      <c r="C97" s="4" t="s">
        <v>108</v>
      </c>
      <c r="D97" s="4" t="s">
        <v>252</v>
      </c>
      <c r="E97" s="4" t="s">
        <v>334</v>
      </c>
      <c r="F97" s="4" t="s">
        <v>366</v>
      </c>
      <c r="G97" s="6"/>
      <c r="H97" s="6">
        <f>G97*B97</f>
        <v>0</v>
      </c>
      <c r="I97" s="7"/>
      <c r="J97" s="7"/>
      <c r="L97">
        <f t="shared" si="1"/>
        <v>48</v>
      </c>
    </row>
    <row r="98" spans="1:12" ht="16" x14ac:dyDescent="0.2">
      <c r="A98" s="12" t="s">
        <v>15</v>
      </c>
      <c r="B98" s="5">
        <v>16</v>
      </c>
      <c r="C98" s="4" t="s">
        <v>109</v>
      </c>
      <c r="D98" s="4" t="s">
        <v>253</v>
      </c>
      <c r="E98" s="4" t="s">
        <v>334</v>
      </c>
      <c r="F98" s="4" t="s">
        <v>366</v>
      </c>
      <c r="G98" s="6"/>
      <c r="H98" s="6">
        <f>G98*B98</f>
        <v>0</v>
      </c>
      <c r="I98" s="7"/>
      <c r="J98" s="7"/>
      <c r="L98">
        <f t="shared" si="1"/>
        <v>64</v>
      </c>
    </row>
    <row r="99" spans="1:12" ht="16" x14ac:dyDescent="0.2">
      <c r="A99" s="12" t="s">
        <v>25</v>
      </c>
      <c r="B99" s="5">
        <v>16</v>
      </c>
      <c r="C99" s="4" t="s">
        <v>148</v>
      </c>
      <c r="D99" s="4" t="s">
        <v>299</v>
      </c>
      <c r="E99" s="4" t="s">
        <v>357</v>
      </c>
      <c r="F99" s="4" t="s">
        <v>366</v>
      </c>
      <c r="G99" s="6"/>
      <c r="H99" s="6">
        <f>G99*B99</f>
        <v>0</v>
      </c>
      <c r="I99" s="7"/>
      <c r="J99" s="7"/>
      <c r="L99">
        <f t="shared" si="1"/>
        <v>64</v>
      </c>
    </row>
    <row r="100" spans="1:12" ht="16" x14ac:dyDescent="0.2">
      <c r="A100" s="12" t="s">
        <v>25</v>
      </c>
      <c r="B100" s="5">
        <v>16</v>
      </c>
      <c r="C100" s="4" t="s">
        <v>147</v>
      </c>
      <c r="D100" s="4" t="s">
        <v>298</v>
      </c>
      <c r="E100" s="4" t="s">
        <v>360</v>
      </c>
      <c r="F100" s="4" t="s">
        <v>366</v>
      </c>
      <c r="G100" s="6"/>
      <c r="H100" s="6">
        <f>G100*B100</f>
        <v>0</v>
      </c>
      <c r="I100" s="7"/>
      <c r="J100" s="7"/>
      <c r="L100">
        <f t="shared" si="1"/>
        <v>64</v>
      </c>
    </row>
    <row r="101" spans="1:12" ht="16" x14ac:dyDescent="0.2">
      <c r="A101" s="12" t="s">
        <v>25</v>
      </c>
      <c r="B101" s="5">
        <v>16</v>
      </c>
      <c r="C101" s="4" t="s">
        <v>146</v>
      </c>
      <c r="D101" s="4" t="s">
        <v>297</v>
      </c>
      <c r="E101" s="4" t="s">
        <v>360</v>
      </c>
      <c r="F101" s="4" t="s">
        <v>366</v>
      </c>
      <c r="G101" s="6"/>
      <c r="H101" s="6">
        <f>G101*B101</f>
        <v>0</v>
      </c>
      <c r="I101" s="7"/>
      <c r="J101" s="7"/>
      <c r="L101">
        <f t="shared" si="1"/>
        <v>64</v>
      </c>
    </row>
    <row r="102" spans="1:12" ht="16" x14ac:dyDescent="0.2">
      <c r="A102" s="12" t="s">
        <v>24</v>
      </c>
      <c r="B102" s="5">
        <v>4</v>
      </c>
      <c r="C102" s="4" t="s">
        <v>143</v>
      </c>
      <c r="D102" s="4" t="s">
        <v>293</v>
      </c>
      <c r="E102" s="4" t="s">
        <v>358</v>
      </c>
      <c r="F102" s="4" t="s">
        <v>366</v>
      </c>
      <c r="G102" s="6"/>
      <c r="H102" s="6">
        <f>G102*B102</f>
        <v>0</v>
      </c>
      <c r="I102" s="7"/>
      <c r="J102" s="7"/>
      <c r="L102">
        <f t="shared" si="1"/>
        <v>16</v>
      </c>
    </row>
    <row r="103" spans="1:12" ht="16" x14ac:dyDescent="0.2">
      <c r="A103" s="12" t="s">
        <v>24</v>
      </c>
      <c r="B103" s="5">
        <v>32</v>
      </c>
      <c r="C103" s="4" t="s">
        <v>77</v>
      </c>
      <c r="D103" s="4" t="s">
        <v>216</v>
      </c>
      <c r="E103" s="4" t="s">
        <v>327</v>
      </c>
      <c r="F103" s="4" t="s">
        <v>366</v>
      </c>
      <c r="G103" s="6"/>
      <c r="H103" s="6">
        <f>G103*B103</f>
        <v>0</v>
      </c>
      <c r="I103" s="7"/>
      <c r="J103" s="7"/>
      <c r="L103">
        <f t="shared" si="1"/>
        <v>128</v>
      </c>
    </row>
    <row r="104" spans="1:12" ht="16" x14ac:dyDescent="0.2">
      <c r="A104" s="12" t="s">
        <v>24</v>
      </c>
      <c r="B104" s="5">
        <v>96</v>
      </c>
      <c r="C104" s="4" t="s">
        <v>50</v>
      </c>
      <c r="D104" s="4" t="s">
        <v>292</v>
      </c>
      <c r="E104" s="4" t="s">
        <v>326</v>
      </c>
      <c r="F104" s="4" t="s">
        <v>366</v>
      </c>
      <c r="G104" s="6"/>
      <c r="H104" s="6">
        <f>G104*B104</f>
        <v>0</v>
      </c>
      <c r="I104" s="7"/>
      <c r="J104" s="7"/>
      <c r="L104">
        <f t="shared" si="1"/>
        <v>384</v>
      </c>
    </row>
    <row r="105" spans="1:12" ht="16" x14ac:dyDescent="0.2">
      <c r="A105" s="12" t="s">
        <v>24</v>
      </c>
      <c r="B105" s="5">
        <v>32</v>
      </c>
      <c r="C105" s="4" t="s">
        <v>142</v>
      </c>
      <c r="D105" s="4" t="s">
        <v>291</v>
      </c>
      <c r="E105" s="4" t="s">
        <v>326</v>
      </c>
      <c r="F105" s="4" t="s">
        <v>366</v>
      </c>
      <c r="G105" s="6"/>
      <c r="H105" s="6">
        <f>G105*B105</f>
        <v>0</v>
      </c>
      <c r="I105" s="7"/>
      <c r="J105" s="7"/>
      <c r="L105">
        <f t="shared" si="1"/>
        <v>128</v>
      </c>
    </row>
    <row r="106" spans="1:12" ht="16" x14ac:dyDescent="0.2">
      <c r="A106" s="12" t="s">
        <v>24</v>
      </c>
      <c r="B106" s="5">
        <v>24</v>
      </c>
      <c r="C106" s="4" t="s">
        <v>144</v>
      </c>
      <c r="D106" s="4" t="s">
        <v>294</v>
      </c>
      <c r="E106" s="4" t="s">
        <v>350</v>
      </c>
      <c r="F106" s="4" t="s">
        <v>366</v>
      </c>
      <c r="G106" s="6"/>
      <c r="H106" s="6">
        <f>G106*B106</f>
        <v>0</v>
      </c>
      <c r="I106" s="7"/>
      <c r="J106" s="7"/>
      <c r="L106">
        <f t="shared" si="1"/>
        <v>96</v>
      </c>
    </row>
    <row r="107" spans="1:12" ht="16" x14ac:dyDescent="0.2">
      <c r="A107" s="12" t="s">
        <v>24</v>
      </c>
      <c r="B107" s="5">
        <v>16</v>
      </c>
      <c r="C107" s="4" t="s">
        <v>145</v>
      </c>
      <c r="D107" s="4" t="s">
        <v>295</v>
      </c>
      <c r="E107" s="4" t="s">
        <v>359</v>
      </c>
      <c r="F107" s="4" t="s">
        <v>366</v>
      </c>
      <c r="G107" s="6"/>
      <c r="H107" s="6">
        <f>G107*B107</f>
        <v>0</v>
      </c>
      <c r="I107" s="7"/>
      <c r="J107" s="7"/>
      <c r="L107">
        <f t="shared" si="1"/>
        <v>64</v>
      </c>
    </row>
    <row r="108" spans="1:12" ht="16" x14ac:dyDescent="0.2">
      <c r="A108" s="12" t="s">
        <v>24</v>
      </c>
      <c r="B108" s="5">
        <v>32</v>
      </c>
      <c r="C108" s="8"/>
      <c r="D108" s="4" t="s">
        <v>296</v>
      </c>
      <c r="E108" s="4" t="s">
        <v>327</v>
      </c>
      <c r="F108" s="4" t="s">
        <v>367</v>
      </c>
      <c r="G108" s="6"/>
      <c r="H108" s="6">
        <f>G108*B108</f>
        <v>0</v>
      </c>
      <c r="I108" s="7"/>
      <c r="J108" s="7"/>
      <c r="L108">
        <f t="shared" si="1"/>
        <v>128</v>
      </c>
    </row>
    <row r="109" spans="1:12" ht="16" x14ac:dyDescent="0.2">
      <c r="A109" s="12" t="s">
        <v>29</v>
      </c>
      <c r="B109" s="5">
        <v>8</v>
      </c>
      <c r="C109" s="4" t="s">
        <v>162</v>
      </c>
      <c r="D109" s="4" t="s">
        <v>313</v>
      </c>
      <c r="E109" s="4" t="s">
        <v>363</v>
      </c>
      <c r="F109" s="4" t="s">
        <v>367</v>
      </c>
      <c r="G109" s="6"/>
      <c r="H109" s="6">
        <f>G109*B109</f>
        <v>0</v>
      </c>
      <c r="I109" s="7"/>
      <c r="J109" s="7"/>
      <c r="L109">
        <f t="shared" si="1"/>
        <v>32</v>
      </c>
    </row>
    <row r="110" spans="1:12" ht="16" x14ac:dyDescent="0.2">
      <c r="A110" s="12" t="s">
        <v>29</v>
      </c>
      <c r="B110" s="5">
        <v>16</v>
      </c>
      <c r="C110" s="4" t="s">
        <v>160</v>
      </c>
      <c r="D110" s="4" t="s">
        <v>311</v>
      </c>
      <c r="E110" s="4" t="s">
        <v>326</v>
      </c>
      <c r="F110" s="4" t="s">
        <v>366</v>
      </c>
      <c r="G110" s="6"/>
      <c r="H110" s="6">
        <f>G110*B110</f>
        <v>0</v>
      </c>
      <c r="I110" s="7"/>
      <c r="J110" s="7"/>
      <c r="L110">
        <f t="shared" si="1"/>
        <v>64</v>
      </c>
    </row>
    <row r="111" spans="1:12" ht="16" x14ac:dyDescent="0.2">
      <c r="A111" s="12" t="s">
        <v>29</v>
      </c>
      <c r="B111" s="5">
        <v>8</v>
      </c>
      <c r="C111" s="4" t="s">
        <v>161</v>
      </c>
      <c r="D111" s="4" t="s">
        <v>312</v>
      </c>
      <c r="E111" s="4" t="s">
        <v>362</v>
      </c>
      <c r="F111" s="4" t="s">
        <v>367</v>
      </c>
      <c r="G111" s="6"/>
      <c r="H111" s="6">
        <f>G111*B111</f>
        <v>0</v>
      </c>
      <c r="I111" s="7"/>
      <c r="J111" s="7"/>
      <c r="L111">
        <f t="shared" si="1"/>
        <v>32</v>
      </c>
    </row>
    <row r="112" spans="1:12" ht="16" x14ac:dyDescent="0.2">
      <c r="A112" s="12" t="s">
        <v>29</v>
      </c>
      <c r="B112" s="5">
        <v>8</v>
      </c>
      <c r="C112" s="4" t="s">
        <v>159</v>
      </c>
      <c r="D112" s="4" t="s">
        <v>310</v>
      </c>
      <c r="E112" s="4" t="s">
        <v>326</v>
      </c>
      <c r="F112" s="4" t="s">
        <v>366</v>
      </c>
      <c r="G112" s="6"/>
      <c r="H112" s="6">
        <f>G112*B112</f>
        <v>0</v>
      </c>
      <c r="I112" s="7"/>
      <c r="J112" s="7"/>
      <c r="L112">
        <f t="shared" si="1"/>
        <v>32</v>
      </c>
    </row>
    <row r="113" spans="1:12" ht="16" x14ac:dyDescent="0.2">
      <c r="A113" s="12" t="s">
        <v>26</v>
      </c>
      <c r="B113" s="5">
        <v>24</v>
      </c>
      <c r="C113" s="4" t="s">
        <v>150</v>
      </c>
      <c r="D113" s="4" t="s">
        <v>301</v>
      </c>
      <c r="E113" s="4" t="s">
        <v>326</v>
      </c>
      <c r="F113" s="4" t="s">
        <v>366</v>
      </c>
      <c r="G113" s="6"/>
      <c r="H113" s="6">
        <f>G113*B113</f>
        <v>0</v>
      </c>
      <c r="I113" s="7"/>
      <c r="J113" s="7"/>
      <c r="L113">
        <f t="shared" si="1"/>
        <v>96</v>
      </c>
    </row>
    <row r="114" spans="1:12" ht="16" x14ac:dyDescent="0.2">
      <c r="A114" s="12" t="s">
        <v>26</v>
      </c>
      <c r="B114" s="5">
        <v>48</v>
      </c>
      <c r="C114" s="4" t="s">
        <v>149</v>
      </c>
      <c r="D114" s="4" t="s">
        <v>300</v>
      </c>
      <c r="E114" s="4" t="s">
        <v>350</v>
      </c>
      <c r="F114" s="4" t="s">
        <v>366</v>
      </c>
      <c r="G114" s="6"/>
      <c r="H114" s="6">
        <f>G114*B114</f>
        <v>0</v>
      </c>
      <c r="I114" s="7"/>
      <c r="J114" s="7"/>
      <c r="L114">
        <f t="shared" si="1"/>
        <v>192</v>
      </c>
    </row>
    <row r="115" spans="1:12" ht="16" x14ac:dyDescent="0.2">
      <c r="A115" s="12" t="s">
        <v>30</v>
      </c>
      <c r="B115" s="5">
        <v>24</v>
      </c>
      <c r="C115" s="4" t="s">
        <v>163</v>
      </c>
      <c r="D115" s="4" t="s">
        <v>314</v>
      </c>
      <c r="E115" s="4" t="s">
        <v>364</v>
      </c>
      <c r="F115" s="4" t="s">
        <v>366</v>
      </c>
      <c r="G115" s="6"/>
      <c r="H115" s="6">
        <f>G115*B115</f>
        <v>0</v>
      </c>
      <c r="I115" s="7"/>
      <c r="J115" s="7"/>
      <c r="L115">
        <f t="shared" si="1"/>
        <v>96</v>
      </c>
    </row>
    <row r="116" spans="1:12" ht="16" x14ac:dyDescent="0.2">
      <c r="A116" s="12" t="s">
        <v>11</v>
      </c>
      <c r="B116" s="5">
        <v>12</v>
      </c>
      <c r="C116" s="4" t="s">
        <v>100</v>
      </c>
      <c r="D116" s="4" t="s">
        <v>241</v>
      </c>
      <c r="E116" s="4" t="s">
        <v>326</v>
      </c>
      <c r="F116" s="4" t="s">
        <v>366</v>
      </c>
      <c r="G116" s="6"/>
      <c r="H116" s="6">
        <f>G116*B116</f>
        <v>0</v>
      </c>
      <c r="I116" s="7"/>
      <c r="J116" s="7"/>
      <c r="L116">
        <f t="shared" si="1"/>
        <v>48</v>
      </c>
    </row>
    <row r="117" spans="1:12" ht="16" x14ac:dyDescent="0.2">
      <c r="A117" s="12" t="s">
        <v>11</v>
      </c>
      <c r="B117" s="5">
        <v>40</v>
      </c>
      <c r="C117" s="4" t="s">
        <v>99</v>
      </c>
      <c r="D117" s="4" t="s">
        <v>240</v>
      </c>
      <c r="E117" s="4" t="s">
        <v>331</v>
      </c>
      <c r="F117" s="4" t="s">
        <v>366</v>
      </c>
      <c r="G117" s="6"/>
      <c r="H117" s="6">
        <f>G117*B117</f>
        <v>0</v>
      </c>
      <c r="I117" s="7"/>
      <c r="J117" s="7"/>
      <c r="L117">
        <f t="shared" si="1"/>
        <v>160</v>
      </c>
    </row>
    <row r="118" spans="1:12" ht="16" x14ac:dyDescent="0.2">
      <c r="A118" s="12" t="s">
        <v>16</v>
      </c>
      <c r="B118" s="5">
        <v>4</v>
      </c>
      <c r="C118" s="4" t="s">
        <v>110</v>
      </c>
      <c r="D118" s="4" t="s">
        <v>254</v>
      </c>
      <c r="E118" s="10" t="s">
        <v>348</v>
      </c>
      <c r="F118" s="4" t="s">
        <v>366</v>
      </c>
      <c r="G118" s="6"/>
      <c r="H118" s="6">
        <f>G118*B118</f>
        <v>0</v>
      </c>
      <c r="I118" s="7"/>
      <c r="J118" s="7"/>
      <c r="L118">
        <f t="shared" si="1"/>
        <v>16</v>
      </c>
    </row>
    <row r="119" spans="1:12" ht="16" x14ac:dyDescent="0.2">
      <c r="A119" s="12" t="s">
        <v>16</v>
      </c>
      <c r="B119" s="5">
        <v>4</v>
      </c>
      <c r="C119" s="4" t="s">
        <v>112</v>
      </c>
      <c r="D119" s="4" t="s">
        <v>256</v>
      </c>
      <c r="E119" s="10" t="s">
        <v>349</v>
      </c>
      <c r="F119" s="4" t="s">
        <v>366</v>
      </c>
      <c r="G119" s="6"/>
      <c r="H119" s="6">
        <f>G119*B119</f>
        <v>0</v>
      </c>
      <c r="I119" s="7"/>
      <c r="J119" s="7"/>
      <c r="L119">
        <f t="shared" si="1"/>
        <v>16</v>
      </c>
    </row>
    <row r="120" spans="1:12" ht="16" x14ac:dyDescent="0.2">
      <c r="A120" s="12" t="s">
        <v>16</v>
      </c>
      <c r="B120" s="5">
        <v>4</v>
      </c>
      <c r="C120" s="4" t="s">
        <v>111</v>
      </c>
      <c r="D120" s="4" t="s">
        <v>255</v>
      </c>
      <c r="E120" s="4" t="s">
        <v>349</v>
      </c>
      <c r="F120" s="4" t="s">
        <v>366</v>
      </c>
      <c r="G120" s="6"/>
      <c r="H120" s="6">
        <f>G120*B120</f>
        <v>0</v>
      </c>
      <c r="I120" s="7"/>
      <c r="J120" s="7"/>
      <c r="L120">
        <f t="shared" si="1"/>
        <v>16</v>
      </c>
    </row>
    <row r="121" spans="1:12" ht="16" x14ac:dyDescent="0.2">
      <c r="A121" s="12" t="s">
        <v>6</v>
      </c>
      <c r="B121" s="5">
        <v>16</v>
      </c>
      <c r="C121" s="4" t="s">
        <v>81</v>
      </c>
      <c r="D121" s="4" t="s">
        <v>221</v>
      </c>
      <c r="E121" s="4" t="s">
        <v>326</v>
      </c>
      <c r="F121" s="4" t="s">
        <v>366</v>
      </c>
      <c r="G121" s="6"/>
      <c r="H121" s="6">
        <f>G121*B121</f>
        <v>0</v>
      </c>
      <c r="I121" s="7"/>
      <c r="J121" s="7"/>
      <c r="L121">
        <f t="shared" si="1"/>
        <v>64</v>
      </c>
    </row>
    <row r="122" spans="1:12" ht="16" x14ac:dyDescent="0.2">
      <c r="A122" s="12" t="s">
        <v>6</v>
      </c>
      <c r="B122" s="5">
        <v>8</v>
      </c>
      <c r="C122" s="4" t="s">
        <v>84</v>
      </c>
      <c r="D122" s="4" t="s">
        <v>224</v>
      </c>
      <c r="E122" s="4" t="s">
        <v>326</v>
      </c>
      <c r="F122" s="4" t="s">
        <v>366</v>
      </c>
      <c r="G122" s="6"/>
      <c r="H122" s="6">
        <f>G122*B122</f>
        <v>0</v>
      </c>
      <c r="I122" s="7"/>
      <c r="J122" s="7"/>
      <c r="L122">
        <f t="shared" si="1"/>
        <v>32</v>
      </c>
    </row>
    <row r="123" spans="1:12" ht="16" x14ac:dyDescent="0.2">
      <c r="A123" s="12" t="s">
        <v>6</v>
      </c>
      <c r="B123" s="5">
        <v>4</v>
      </c>
      <c r="C123" s="4" t="s">
        <v>82</v>
      </c>
      <c r="D123" s="4" t="s">
        <v>222</v>
      </c>
      <c r="E123" s="4" t="s">
        <v>340</v>
      </c>
      <c r="F123" s="4" t="s">
        <v>366</v>
      </c>
      <c r="G123" s="6"/>
      <c r="H123" s="6">
        <f>G123*B123</f>
        <v>0</v>
      </c>
      <c r="I123" s="7"/>
      <c r="J123" s="7"/>
      <c r="L123">
        <f t="shared" si="1"/>
        <v>16</v>
      </c>
    </row>
    <row r="124" spans="1:12" ht="16" x14ac:dyDescent="0.2">
      <c r="A124" s="12" t="s">
        <v>6</v>
      </c>
      <c r="B124" s="5">
        <v>4</v>
      </c>
      <c r="C124" s="4" t="s">
        <v>83</v>
      </c>
      <c r="D124" s="4" t="s">
        <v>223</v>
      </c>
      <c r="E124" s="4" t="s">
        <v>341</v>
      </c>
      <c r="F124" s="4" t="s">
        <v>366</v>
      </c>
      <c r="G124" s="6"/>
      <c r="H124" s="6">
        <f>G124*B124</f>
        <v>0</v>
      </c>
      <c r="I124" s="7"/>
      <c r="J124" s="7"/>
      <c r="L124">
        <f t="shared" si="1"/>
        <v>16</v>
      </c>
    </row>
    <row r="125" spans="1:12" ht="16" x14ac:dyDescent="0.2">
      <c r="A125" s="12" t="s">
        <v>13</v>
      </c>
      <c r="B125" s="5">
        <v>4</v>
      </c>
      <c r="C125" s="4" t="s">
        <v>102</v>
      </c>
      <c r="D125" s="4" t="s">
        <v>244</v>
      </c>
      <c r="E125" s="4" t="s">
        <v>326</v>
      </c>
      <c r="F125" s="4" t="s">
        <v>366</v>
      </c>
      <c r="G125" s="6"/>
      <c r="H125" s="6">
        <f>G125*B125</f>
        <v>0</v>
      </c>
      <c r="I125" s="7"/>
      <c r="J125" s="7"/>
      <c r="L125">
        <f t="shared" si="1"/>
        <v>16</v>
      </c>
    </row>
    <row r="126" spans="1:12" ht="16" x14ac:dyDescent="0.2">
      <c r="A126" s="12" t="s">
        <v>13</v>
      </c>
      <c r="B126" s="5">
        <v>16</v>
      </c>
      <c r="C126" s="4" t="s">
        <v>73</v>
      </c>
      <c r="D126" s="4" t="s">
        <v>243</v>
      </c>
      <c r="E126" s="4" t="s">
        <v>326</v>
      </c>
      <c r="F126" s="4" t="s">
        <v>366</v>
      </c>
      <c r="G126" s="6"/>
      <c r="H126" s="6">
        <f>G126*B126</f>
        <v>0</v>
      </c>
      <c r="I126" s="7"/>
      <c r="J126" s="7"/>
      <c r="L126">
        <f t="shared" si="1"/>
        <v>64</v>
      </c>
    </row>
    <row r="127" spans="1:12" ht="16" x14ac:dyDescent="0.2">
      <c r="A127" s="12" t="s">
        <v>13</v>
      </c>
      <c r="B127" s="5">
        <v>4</v>
      </c>
      <c r="C127" s="4" t="s">
        <v>103</v>
      </c>
      <c r="D127" s="4" t="s">
        <v>245</v>
      </c>
      <c r="E127" s="8"/>
      <c r="F127" s="4" t="s">
        <v>366</v>
      </c>
      <c r="G127" s="6"/>
      <c r="H127" s="6">
        <f>G127*B127</f>
        <v>0</v>
      </c>
      <c r="I127" s="7"/>
      <c r="J127" s="7"/>
      <c r="L127">
        <f t="shared" si="1"/>
        <v>16</v>
      </c>
    </row>
    <row r="128" spans="1:12" ht="16" x14ac:dyDescent="0.2">
      <c r="A128" s="12" t="s">
        <v>31</v>
      </c>
      <c r="B128" s="5">
        <v>16</v>
      </c>
      <c r="C128" s="4" t="s">
        <v>164</v>
      </c>
      <c r="D128" s="4" t="s">
        <v>315</v>
      </c>
      <c r="E128" s="4" t="s">
        <v>329</v>
      </c>
      <c r="F128" s="4" t="s">
        <v>366</v>
      </c>
      <c r="G128" s="6"/>
      <c r="H128" s="6">
        <f>G128*B128</f>
        <v>0</v>
      </c>
      <c r="I128" s="7"/>
      <c r="J128" s="7"/>
      <c r="L128">
        <f t="shared" si="1"/>
        <v>64</v>
      </c>
    </row>
    <row r="129" spans="1:12" ht="16" x14ac:dyDescent="0.2">
      <c r="A129" s="12" t="s">
        <v>31</v>
      </c>
      <c r="B129" s="5">
        <v>12</v>
      </c>
      <c r="C129" s="4" t="s">
        <v>166</v>
      </c>
      <c r="D129" s="4" t="s">
        <v>317</v>
      </c>
      <c r="E129" s="4" t="s">
        <v>326</v>
      </c>
      <c r="F129" s="4" t="s">
        <v>366</v>
      </c>
      <c r="G129" s="6"/>
      <c r="H129" s="6">
        <f>G129*B129</f>
        <v>0</v>
      </c>
      <c r="I129" s="7"/>
      <c r="J129" s="7"/>
      <c r="L129">
        <f t="shared" si="1"/>
        <v>48</v>
      </c>
    </row>
    <row r="130" spans="1:12" ht="16" x14ac:dyDescent="0.2">
      <c r="A130" s="12" t="s">
        <v>31</v>
      </c>
      <c r="B130" s="5">
        <v>16</v>
      </c>
      <c r="C130" s="4" t="s">
        <v>165</v>
      </c>
      <c r="D130" s="4" t="s">
        <v>316</v>
      </c>
      <c r="E130" s="4" t="s">
        <v>326</v>
      </c>
      <c r="F130" s="4" t="s">
        <v>366</v>
      </c>
      <c r="G130" s="6"/>
      <c r="H130" s="6">
        <f>G130*B130</f>
        <v>0</v>
      </c>
      <c r="I130" s="7"/>
      <c r="J130" s="7"/>
      <c r="L130">
        <f t="shared" si="1"/>
        <v>64</v>
      </c>
    </row>
    <row r="131" spans="1:12" ht="16" x14ac:dyDescent="0.2">
      <c r="A131" s="12" t="s">
        <v>17</v>
      </c>
      <c r="B131" s="5">
        <v>12</v>
      </c>
      <c r="C131" s="4" t="s">
        <v>77</v>
      </c>
      <c r="D131" s="4" t="s">
        <v>216</v>
      </c>
      <c r="E131" s="4" t="s">
        <v>327</v>
      </c>
      <c r="F131" s="4" t="s">
        <v>366</v>
      </c>
      <c r="G131" s="6"/>
      <c r="H131" s="6">
        <f>G131*B131</f>
        <v>0</v>
      </c>
      <c r="I131" s="7"/>
      <c r="J131" s="7"/>
      <c r="L131">
        <f t="shared" ref="L131:L163" si="2">B131*4</f>
        <v>48</v>
      </c>
    </row>
    <row r="132" spans="1:12" ht="16" x14ac:dyDescent="0.2">
      <c r="A132" s="12" t="s">
        <v>17</v>
      </c>
      <c r="B132" s="5">
        <v>8</v>
      </c>
      <c r="C132" s="4" t="s">
        <v>116</v>
      </c>
      <c r="D132" s="4" t="s">
        <v>260</v>
      </c>
      <c r="E132" s="4" t="s">
        <v>326</v>
      </c>
      <c r="F132" s="4" t="s">
        <v>366</v>
      </c>
      <c r="G132" s="6"/>
      <c r="H132" s="6">
        <f>G132*B132</f>
        <v>0</v>
      </c>
      <c r="I132" s="7"/>
      <c r="J132" s="7"/>
      <c r="L132">
        <f t="shared" si="2"/>
        <v>32</v>
      </c>
    </row>
    <row r="133" spans="1:12" ht="16" x14ac:dyDescent="0.2">
      <c r="A133" s="12" t="s">
        <v>17</v>
      </c>
      <c r="B133" s="5">
        <v>16</v>
      </c>
      <c r="C133" s="10" t="s">
        <v>115</v>
      </c>
      <c r="D133" s="4" t="s">
        <v>259</v>
      </c>
      <c r="E133" s="4" t="s">
        <v>326</v>
      </c>
      <c r="F133" s="4" t="s">
        <v>366</v>
      </c>
      <c r="G133" s="6"/>
      <c r="H133" s="6">
        <f>G133*B133</f>
        <v>0</v>
      </c>
      <c r="I133" s="7"/>
      <c r="J133" s="7"/>
      <c r="L133">
        <f t="shared" si="2"/>
        <v>64</v>
      </c>
    </row>
    <row r="134" spans="1:12" ht="16" x14ac:dyDescent="0.2">
      <c r="A134" s="12" t="s">
        <v>17</v>
      </c>
      <c r="B134" s="5">
        <v>16</v>
      </c>
      <c r="C134" s="4" t="s">
        <v>114</v>
      </c>
      <c r="D134" s="4" t="s">
        <v>258</v>
      </c>
      <c r="E134" s="4" t="s">
        <v>326</v>
      </c>
      <c r="F134" s="4" t="s">
        <v>366</v>
      </c>
      <c r="G134" s="6">
        <f>3.3/25</f>
        <v>0.13200000000000001</v>
      </c>
      <c r="H134" s="6">
        <f>G134*B134</f>
        <v>2.1120000000000001</v>
      </c>
      <c r="I134" s="11">
        <v>42893</v>
      </c>
      <c r="J134" s="7"/>
      <c r="L134">
        <f t="shared" si="2"/>
        <v>64</v>
      </c>
    </row>
    <row r="135" spans="1:12" ht="16" x14ac:dyDescent="0.2">
      <c r="A135" s="12" t="s">
        <v>17</v>
      </c>
      <c r="B135" s="5">
        <v>8</v>
      </c>
      <c r="C135" s="4" t="s">
        <v>118</v>
      </c>
      <c r="D135" s="4" t="s">
        <v>262</v>
      </c>
      <c r="E135" s="4" t="s">
        <v>326</v>
      </c>
      <c r="F135" s="4" t="s">
        <v>366</v>
      </c>
      <c r="G135" s="6"/>
      <c r="H135" s="6">
        <f>G135*B135</f>
        <v>0</v>
      </c>
      <c r="I135" s="7"/>
      <c r="J135" s="7"/>
      <c r="L135">
        <f t="shared" si="2"/>
        <v>32</v>
      </c>
    </row>
    <row r="136" spans="1:12" ht="16" x14ac:dyDescent="0.2">
      <c r="A136" s="12" t="s">
        <v>17</v>
      </c>
      <c r="B136" s="5">
        <v>16</v>
      </c>
      <c r="C136" s="4" t="s">
        <v>117</v>
      </c>
      <c r="D136" s="4" t="s">
        <v>261</v>
      </c>
      <c r="E136" s="4" t="s">
        <v>350</v>
      </c>
      <c r="F136" s="4" t="s">
        <v>366</v>
      </c>
      <c r="G136" s="6"/>
      <c r="H136" s="6">
        <f>G136*B136</f>
        <v>0</v>
      </c>
      <c r="I136" s="7"/>
      <c r="J136" s="7"/>
      <c r="L136">
        <f t="shared" si="2"/>
        <v>64</v>
      </c>
    </row>
    <row r="137" spans="1:12" ht="16" x14ac:dyDescent="0.2">
      <c r="A137" s="12" t="s">
        <v>17</v>
      </c>
      <c r="B137" s="5">
        <v>12</v>
      </c>
      <c r="C137" s="4" t="s">
        <v>113</v>
      </c>
      <c r="D137" s="4" t="s">
        <v>257</v>
      </c>
      <c r="E137" s="4" t="s">
        <v>326</v>
      </c>
      <c r="F137" s="4" t="s">
        <v>366</v>
      </c>
      <c r="G137" s="6"/>
      <c r="H137" s="6">
        <f>G137*B137</f>
        <v>0</v>
      </c>
      <c r="I137" s="7"/>
      <c r="J137" s="7"/>
      <c r="L137">
        <f t="shared" si="2"/>
        <v>48</v>
      </c>
    </row>
    <row r="138" spans="1:12" ht="16" x14ac:dyDescent="0.2">
      <c r="A138" s="12" t="s">
        <v>32</v>
      </c>
      <c r="B138" s="5">
        <v>32</v>
      </c>
      <c r="C138" s="4" t="s">
        <v>167</v>
      </c>
      <c r="D138" s="4" t="s">
        <v>318</v>
      </c>
      <c r="E138" s="4" t="s">
        <v>326</v>
      </c>
      <c r="F138" s="4" t="s">
        <v>366</v>
      </c>
      <c r="G138" s="6"/>
      <c r="H138" s="6">
        <f>G138*B138</f>
        <v>0</v>
      </c>
      <c r="I138" s="7"/>
      <c r="J138" s="7"/>
      <c r="L138">
        <f t="shared" si="2"/>
        <v>128</v>
      </c>
    </row>
    <row r="139" spans="1:12" ht="16" x14ac:dyDescent="0.2">
      <c r="A139" s="12" t="s">
        <v>32</v>
      </c>
      <c r="B139" s="5">
        <v>4</v>
      </c>
      <c r="C139" s="4" t="s">
        <v>168</v>
      </c>
      <c r="D139" s="4" t="s">
        <v>319</v>
      </c>
      <c r="E139" s="4" t="s">
        <v>346</v>
      </c>
      <c r="F139" s="4" t="s">
        <v>366</v>
      </c>
      <c r="G139" s="6"/>
      <c r="H139" s="6">
        <f>G139*B139</f>
        <v>0</v>
      </c>
      <c r="I139" s="7"/>
      <c r="J139" s="7"/>
      <c r="L139">
        <f t="shared" si="2"/>
        <v>16</v>
      </c>
    </row>
    <row r="140" spans="1:12" ht="16" x14ac:dyDescent="0.2">
      <c r="A140" s="12" t="s">
        <v>27</v>
      </c>
      <c r="B140" s="5">
        <v>24</v>
      </c>
      <c r="C140" s="4" t="s">
        <v>154</v>
      </c>
      <c r="D140" s="4" t="s">
        <v>305</v>
      </c>
      <c r="E140" s="4" t="s">
        <v>329</v>
      </c>
      <c r="F140" s="4" t="s">
        <v>366</v>
      </c>
      <c r="G140" s="6"/>
      <c r="H140" s="6">
        <f>G140*B140</f>
        <v>0</v>
      </c>
      <c r="I140" s="7"/>
      <c r="J140" s="7"/>
      <c r="L140">
        <f t="shared" si="2"/>
        <v>96</v>
      </c>
    </row>
    <row r="141" spans="1:12" ht="16" x14ac:dyDescent="0.2">
      <c r="A141" s="12" t="s">
        <v>27</v>
      </c>
      <c r="B141" s="5">
        <v>32</v>
      </c>
      <c r="C141" s="4" t="s">
        <v>156</v>
      </c>
      <c r="D141" s="4" t="s">
        <v>307</v>
      </c>
      <c r="E141" s="8"/>
      <c r="F141" s="4" t="s">
        <v>366</v>
      </c>
      <c r="G141" s="6"/>
      <c r="H141" s="6">
        <f>G141*B141</f>
        <v>0</v>
      </c>
      <c r="I141" s="7"/>
      <c r="J141" s="7"/>
      <c r="L141">
        <f t="shared" si="2"/>
        <v>128</v>
      </c>
    </row>
    <row r="142" spans="1:12" ht="16" x14ac:dyDescent="0.2">
      <c r="A142" s="12" t="s">
        <v>27</v>
      </c>
      <c r="B142" s="5">
        <v>16</v>
      </c>
      <c r="C142" s="4" t="s">
        <v>138</v>
      </c>
      <c r="D142" s="4" t="s">
        <v>287</v>
      </c>
      <c r="E142" s="4" t="s">
        <v>326</v>
      </c>
      <c r="F142" s="4" t="s">
        <v>366</v>
      </c>
      <c r="G142" s="6"/>
      <c r="H142" s="6">
        <f>G142*B142</f>
        <v>0</v>
      </c>
      <c r="I142" s="7"/>
      <c r="J142" s="7"/>
      <c r="L142">
        <f t="shared" si="2"/>
        <v>64</v>
      </c>
    </row>
    <row r="143" spans="1:12" ht="16" x14ac:dyDescent="0.2">
      <c r="A143" s="12" t="s">
        <v>27</v>
      </c>
      <c r="B143" s="5">
        <v>24</v>
      </c>
      <c r="C143" s="4" t="s">
        <v>151</v>
      </c>
      <c r="D143" s="4" t="s">
        <v>302</v>
      </c>
      <c r="E143" s="4" t="s">
        <v>326</v>
      </c>
      <c r="F143" s="4" t="s">
        <v>366</v>
      </c>
      <c r="G143" s="6"/>
      <c r="H143" s="6">
        <f>G143*B143</f>
        <v>0</v>
      </c>
      <c r="I143" s="7"/>
      <c r="J143" s="7"/>
      <c r="L143">
        <f t="shared" si="2"/>
        <v>96</v>
      </c>
    </row>
    <row r="144" spans="1:12" ht="16" x14ac:dyDescent="0.2">
      <c r="A144" s="12" t="s">
        <v>27</v>
      </c>
      <c r="B144" s="5">
        <v>24</v>
      </c>
      <c r="C144" s="4" t="s">
        <v>153</v>
      </c>
      <c r="D144" s="4" t="s">
        <v>304</v>
      </c>
      <c r="E144" s="4" t="s">
        <v>328</v>
      </c>
      <c r="F144" s="4" t="s">
        <v>367</v>
      </c>
      <c r="G144" s="6"/>
      <c r="H144" s="6">
        <f>G144*B144</f>
        <v>0</v>
      </c>
      <c r="I144" s="7"/>
      <c r="J144" s="7"/>
      <c r="L144">
        <f t="shared" si="2"/>
        <v>96</v>
      </c>
    </row>
    <row r="145" spans="1:12" ht="16" x14ac:dyDescent="0.2">
      <c r="A145" s="12" t="s">
        <v>27</v>
      </c>
      <c r="B145" s="5">
        <v>24</v>
      </c>
      <c r="C145" s="4" t="s">
        <v>149</v>
      </c>
      <c r="D145" s="4" t="s">
        <v>300</v>
      </c>
      <c r="E145" s="4" t="s">
        <v>350</v>
      </c>
      <c r="F145" s="4" t="s">
        <v>366</v>
      </c>
      <c r="G145" s="6"/>
      <c r="H145" s="6">
        <f>G145*B145</f>
        <v>0</v>
      </c>
      <c r="I145" s="7"/>
      <c r="J145" s="7"/>
      <c r="L145">
        <f t="shared" si="2"/>
        <v>96</v>
      </c>
    </row>
    <row r="146" spans="1:12" ht="16" x14ac:dyDescent="0.2">
      <c r="A146" s="12" t="s">
        <v>27</v>
      </c>
      <c r="B146" s="5">
        <v>16</v>
      </c>
      <c r="C146" s="4" t="s">
        <v>144</v>
      </c>
      <c r="D146" s="4" t="s">
        <v>294</v>
      </c>
      <c r="E146" s="4" t="s">
        <v>350</v>
      </c>
      <c r="F146" s="4" t="s">
        <v>366</v>
      </c>
      <c r="G146" s="6"/>
      <c r="H146" s="6">
        <f>G146*B146</f>
        <v>0</v>
      </c>
      <c r="I146" s="7"/>
      <c r="J146" s="7"/>
      <c r="L146">
        <f t="shared" si="2"/>
        <v>64</v>
      </c>
    </row>
    <row r="147" spans="1:12" ht="16" x14ac:dyDescent="0.2">
      <c r="A147" s="12" t="s">
        <v>27</v>
      </c>
      <c r="B147" s="5">
        <v>16</v>
      </c>
      <c r="C147" s="4" t="s">
        <v>152</v>
      </c>
      <c r="D147" s="4" t="s">
        <v>303</v>
      </c>
      <c r="E147" s="10" t="s">
        <v>350</v>
      </c>
      <c r="F147" s="4" t="s">
        <v>366</v>
      </c>
      <c r="G147" s="6"/>
      <c r="H147" s="6">
        <f>G147*B147</f>
        <v>0</v>
      </c>
      <c r="I147" s="7"/>
      <c r="J147" s="7"/>
      <c r="L147">
        <f t="shared" si="2"/>
        <v>64</v>
      </c>
    </row>
    <row r="148" spans="1:12" ht="16" x14ac:dyDescent="0.2">
      <c r="A148" s="12" t="s">
        <v>27</v>
      </c>
      <c r="B148" s="5">
        <v>24</v>
      </c>
      <c r="C148" s="4" t="s">
        <v>155</v>
      </c>
      <c r="D148" s="4" t="s">
        <v>306</v>
      </c>
      <c r="E148" s="4" t="s">
        <v>361</v>
      </c>
      <c r="F148" s="4" t="s">
        <v>366</v>
      </c>
      <c r="G148" s="6"/>
      <c r="H148" s="6">
        <f>G148*B148</f>
        <v>0</v>
      </c>
      <c r="I148" s="7"/>
      <c r="J148" s="7"/>
      <c r="L148">
        <f t="shared" si="2"/>
        <v>96</v>
      </c>
    </row>
    <row r="149" spans="1:12" ht="16" x14ac:dyDescent="0.2">
      <c r="A149" s="12" t="s">
        <v>27</v>
      </c>
      <c r="B149" s="5">
        <v>24</v>
      </c>
      <c r="C149" s="4" t="s">
        <v>157</v>
      </c>
      <c r="D149" s="4" t="s">
        <v>308</v>
      </c>
      <c r="E149" s="10" t="s">
        <v>358</v>
      </c>
      <c r="F149" s="4" t="s">
        <v>366</v>
      </c>
      <c r="G149" s="6"/>
      <c r="H149" s="6">
        <f>G149*B149</f>
        <v>0</v>
      </c>
      <c r="I149" s="7"/>
      <c r="J149" s="7"/>
      <c r="L149">
        <f t="shared" si="2"/>
        <v>96</v>
      </c>
    </row>
    <row r="150" spans="1:12" ht="16" x14ac:dyDescent="0.2">
      <c r="A150" s="12" t="s">
        <v>28</v>
      </c>
      <c r="B150" s="5">
        <v>4</v>
      </c>
      <c r="C150" s="4" t="s">
        <v>158</v>
      </c>
      <c r="D150" s="4" t="s">
        <v>309</v>
      </c>
      <c r="E150" s="8"/>
      <c r="F150" s="4" t="s">
        <v>366</v>
      </c>
      <c r="G150" s="6"/>
      <c r="H150" s="6">
        <f>G150*B150</f>
        <v>0</v>
      </c>
      <c r="I150" s="7"/>
      <c r="J150" s="7"/>
      <c r="L150">
        <f t="shared" si="2"/>
        <v>16</v>
      </c>
    </row>
    <row r="151" spans="1:12" ht="16" x14ac:dyDescent="0.2">
      <c r="A151" s="12" t="s">
        <v>33</v>
      </c>
      <c r="B151" s="5">
        <v>32</v>
      </c>
      <c r="C151" s="4" t="s">
        <v>169</v>
      </c>
      <c r="D151" s="4" t="s">
        <v>320</v>
      </c>
      <c r="E151" s="4" t="s">
        <v>329</v>
      </c>
      <c r="F151" s="4" t="s">
        <v>366</v>
      </c>
      <c r="G151" s="6"/>
      <c r="H151" s="6">
        <f>G151*B151</f>
        <v>0</v>
      </c>
      <c r="I151" s="7"/>
      <c r="J151" s="7"/>
      <c r="L151">
        <f t="shared" si="2"/>
        <v>128</v>
      </c>
    </row>
    <row r="152" spans="1:12" ht="16" x14ac:dyDescent="0.2">
      <c r="A152" s="12" t="s">
        <v>33</v>
      </c>
      <c r="B152" s="5">
        <v>32</v>
      </c>
      <c r="C152" s="4" t="s">
        <v>170</v>
      </c>
      <c r="D152" s="4" t="s">
        <v>321</v>
      </c>
      <c r="E152" s="4" t="s">
        <v>329</v>
      </c>
      <c r="F152" s="4" t="s">
        <v>366</v>
      </c>
      <c r="G152" s="6"/>
      <c r="H152" s="6">
        <f>G152*B152</f>
        <v>0</v>
      </c>
      <c r="I152" s="7"/>
      <c r="J152" s="7"/>
      <c r="L152">
        <f t="shared" si="2"/>
        <v>128</v>
      </c>
    </row>
    <row r="153" spans="1:12" ht="16" x14ac:dyDescent="0.2">
      <c r="A153" s="12" t="s">
        <v>34</v>
      </c>
      <c r="B153" s="5">
        <v>32</v>
      </c>
      <c r="C153" s="4" t="s">
        <v>171</v>
      </c>
      <c r="D153" s="4" t="s">
        <v>322</v>
      </c>
      <c r="E153" s="4" t="s">
        <v>329</v>
      </c>
      <c r="F153" s="4" t="s">
        <v>366</v>
      </c>
      <c r="G153" s="6"/>
      <c r="H153" s="6">
        <f>G153*B153</f>
        <v>0</v>
      </c>
      <c r="I153" s="7"/>
      <c r="J153" s="7"/>
      <c r="L153">
        <f t="shared" si="2"/>
        <v>128</v>
      </c>
    </row>
    <row r="154" spans="1:12" ht="16" x14ac:dyDescent="0.2">
      <c r="A154" s="12" t="s">
        <v>34</v>
      </c>
      <c r="B154" s="5">
        <v>32</v>
      </c>
      <c r="C154" s="4" t="s">
        <v>170</v>
      </c>
      <c r="D154" s="4" t="s">
        <v>321</v>
      </c>
      <c r="E154" s="4" t="s">
        <v>329</v>
      </c>
      <c r="F154" s="4" t="s">
        <v>366</v>
      </c>
      <c r="G154" s="7"/>
      <c r="H154" s="6">
        <f>G154*B154</f>
        <v>0</v>
      </c>
      <c r="I154" s="7"/>
      <c r="J154" s="7"/>
      <c r="L154">
        <f t="shared" si="2"/>
        <v>128</v>
      </c>
    </row>
    <row r="155" spans="1:12" ht="16" x14ac:dyDescent="0.2">
      <c r="A155" s="12" t="s">
        <v>7</v>
      </c>
      <c r="B155" s="5">
        <v>48</v>
      </c>
      <c r="C155" s="4" t="s">
        <v>86</v>
      </c>
      <c r="D155" s="4" t="s">
        <v>226</v>
      </c>
      <c r="E155" s="4" t="s">
        <v>342</v>
      </c>
      <c r="F155" s="4" t="s">
        <v>366</v>
      </c>
      <c r="G155" s="6"/>
      <c r="H155" s="6">
        <f>G155*B155</f>
        <v>0</v>
      </c>
      <c r="I155" s="7"/>
      <c r="J155" s="7"/>
      <c r="L155">
        <f t="shared" si="2"/>
        <v>192</v>
      </c>
    </row>
    <row r="156" spans="1:12" ht="16" x14ac:dyDescent="0.2">
      <c r="A156" s="12" t="s">
        <v>7</v>
      </c>
      <c r="B156" s="5">
        <v>48</v>
      </c>
      <c r="C156" s="4" t="s">
        <v>85</v>
      </c>
      <c r="D156" s="4" t="s">
        <v>225</v>
      </c>
      <c r="E156" s="4" t="s">
        <v>331</v>
      </c>
      <c r="F156" s="4" t="s">
        <v>366</v>
      </c>
      <c r="G156" s="6"/>
      <c r="H156" s="6">
        <f>G156*B156</f>
        <v>0</v>
      </c>
      <c r="I156" s="7"/>
      <c r="J156" s="7"/>
      <c r="L156">
        <f t="shared" si="2"/>
        <v>192</v>
      </c>
    </row>
    <row r="157" spans="1:12" ht="16" x14ac:dyDescent="0.2">
      <c r="A157" s="12" t="s">
        <v>14</v>
      </c>
      <c r="B157" s="5">
        <v>8</v>
      </c>
      <c r="C157" s="4" t="s">
        <v>66</v>
      </c>
      <c r="D157" s="4" t="s">
        <v>247</v>
      </c>
      <c r="E157" s="4" t="s">
        <v>326</v>
      </c>
      <c r="F157" s="4" t="s">
        <v>366</v>
      </c>
      <c r="G157" s="6"/>
      <c r="H157" s="6">
        <f>G157*B157</f>
        <v>0</v>
      </c>
      <c r="I157" s="7"/>
      <c r="J157" s="7"/>
      <c r="L157">
        <f t="shared" si="2"/>
        <v>32</v>
      </c>
    </row>
    <row r="158" spans="1:12" ht="16" x14ac:dyDescent="0.2">
      <c r="A158" s="12" t="s">
        <v>14</v>
      </c>
      <c r="B158" s="5">
        <v>16</v>
      </c>
      <c r="C158" s="4" t="s">
        <v>73</v>
      </c>
      <c r="D158" s="4" t="s">
        <v>243</v>
      </c>
      <c r="E158" s="4" t="s">
        <v>326</v>
      </c>
      <c r="F158" s="4" t="s">
        <v>366</v>
      </c>
      <c r="G158" s="6"/>
      <c r="H158" s="6">
        <f>G158*B158</f>
        <v>0</v>
      </c>
      <c r="I158" s="7"/>
      <c r="J158" s="7"/>
      <c r="L158">
        <f t="shared" si="2"/>
        <v>64</v>
      </c>
    </row>
    <row r="159" spans="1:12" ht="16" x14ac:dyDescent="0.2">
      <c r="A159" s="12" t="s">
        <v>14</v>
      </c>
      <c r="B159" s="5">
        <v>12</v>
      </c>
      <c r="C159" s="4" t="s">
        <v>104</v>
      </c>
      <c r="D159" s="4" t="s">
        <v>246</v>
      </c>
      <c r="E159" s="4" t="s">
        <v>326</v>
      </c>
      <c r="F159" s="4" t="s">
        <v>366</v>
      </c>
      <c r="G159" s="6"/>
      <c r="H159" s="6">
        <f>G159*B159</f>
        <v>0</v>
      </c>
      <c r="I159" s="7"/>
      <c r="J159" s="7"/>
      <c r="L159">
        <f t="shared" si="2"/>
        <v>48</v>
      </c>
    </row>
    <row r="160" spans="1:12" ht="16" x14ac:dyDescent="0.2">
      <c r="A160" s="12" t="s">
        <v>14</v>
      </c>
      <c r="B160" s="5">
        <v>4</v>
      </c>
      <c r="C160" s="4" t="s">
        <v>105</v>
      </c>
      <c r="D160" s="4" t="s">
        <v>248</v>
      </c>
      <c r="E160" s="8"/>
      <c r="F160" s="4" t="s">
        <v>366</v>
      </c>
      <c r="G160" s="6"/>
      <c r="H160" s="6">
        <f>G160*B160</f>
        <v>0</v>
      </c>
      <c r="I160" s="7"/>
      <c r="J160" s="7"/>
      <c r="L160">
        <f t="shared" si="2"/>
        <v>16</v>
      </c>
    </row>
    <row r="161" spans="1:12" ht="16" x14ac:dyDescent="0.2">
      <c r="A161" s="12" t="s">
        <v>14</v>
      </c>
      <c r="B161" s="5">
        <v>4</v>
      </c>
      <c r="C161" s="4" t="s">
        <v>105</v>
      </c>
      <c r="D161" s="4" t="s">
        <v>249</v>
      </c>
      <c r="E161" s="8"/>
      <c r="F161" s="4" t="s">
        <v>366</v>
      </c>
      <c r="G161" s="6"/>
      <c r="H161" s="6">
        <f>G161*B161</f>
        <v>0</v>
      </c>
      <c r="I161" s="7"/>
      <c r="J161" s="7"/>
      <c r="L161">
        <f t="shared" si="2"/>
        <v>16</v>
      </c>
    </row>
    <row r="162" spans="1:12" ht="16" x14ac:dyDescent="0.2">
      <c r="A162" s="12" t="s">
        <v>14</v>
      </c>
      <c r="B162" s="5">
        <v>4</v>
      </c>
      <c r="C162" s="4" t="s">
        <v>106</v>
      </c>
      <c r="D162" s="4" t="s">
        <v>250</v>
      </c>
      <c r="E162" s="4" t="s">
        <v>326</v>
      </c>
      <c r="F162" s="4" t="s">
        <v>366</v>
      </c>
      <c r="G162" s="6"/>
      <c r="H162" s="6">
        <f>G162*B162</f>
        <v>0</v>
      </c>
      <c r="I162" s="7"/>
      <c r="J162" s="7"/>
      <c r="L162">
        <f t="shared" si="2"/>
        <v>16</v>
      </c>
    </row>
    <row r="163" spans="1:12" ht="16" x14ac:dyDescent="0.2">
      <c r="A163" s="12" t="s">
        <v>19</v>
      </c>
      <c r="B163" s="5">
        <v>4</v>
      </c>
      <c r="C163" s="4" t="s">
        <v>125</v>
      </c>
      <c r="D163" s="4" t="s">
        <v>270</v>
      </c>
      <c r="E163" s="4" t="s">
        <v>350</v>
      </c>
      <c r="F163" s="4" t="s">
        <v>366</v>
      </c>
      <c r="G163" s="6"/>
      <c r="H163" s="6">
        <f>G163*B163</f>
        <v>0</v>
      </c>
      <c r="I163" s="7"/>
      <c r="J163" s="7"/>
      <c r="L163">
        <f t="shared" si="2"/>
        <v>16</v>
      </c>
    </row>
  </sheetData>
  <sortState ref="A2:J163">
    <sortCondition ref="A2:A163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2017-06-07T15:41:30Z</dcterms:modified>
</cp:coreProperties>
</file>