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9" i="1" l="1"/>
  <c r="B27" i="1"/>
  <c r="B15" i="1"/>
  <c r="B21" i="1"/>
  <c r="B22" i="1" s="1"/>
  <c r="B25" i="1" s="1"/>
  <c r="B3" i="1"/>
  <c r="C4" i="1"/>
  <c r="C7" i="1" s="1"/>
  <c r="B2" i="1"/>
  <c r="B4" i="1" l="1"/>
  <c r="B7" i="1"/>
  <c r="B9" i="1"/>
  <c r="B11" i="1" s="1"/>
  <c r="C9" i="1"/>
  <c r="B12" i="1" l="1"/>
  <c r="C12" i="1"/>
  <c r="C11" i="1"/>
</calcChain>
</file>

<file path=xl/sharedStrings.xml><?xml version="1.0" encoding="utf-8"?>
<sst xmlns="http://schemas.openxmlformats.org/spreadsheetml/2006/main" count="19" uniqueCount="18">
  <si>
    <t>Vinp</t>
  </si>
  <si>
    <t>Vinn</t>
  </si>
  <si>
    <t>Vcm</t>
  </si>
  <si>
    <t>Gain</t>
  </si>
  <si>
    <t>Vop</t>
  </si>
  <si>
    <t>Von</t>
  </si>
  <si>
    <t>Vin</t>
  </si>
  <si>
    <t>Vr</t>
  </si>
  <si>
    <t>uA</t>
  </si>
  <si>
    <t>a</t>
  </si>
  <si>
    <t>b</t>
  </si>
  <si>
    <t>c</t>
  </si>
  <si>
    <t>x</t>
  </si>
  <si>
    <t>T</t>
  </si>
  <si>
    <t>y</t>
  </si>
  <si>
    <t>Tc</t>
  </si>
  <si>
    <t>Tk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</si>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</sst>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29" sqref="B29"/>
    </sheetView>
  </sheetViews>
  <sheetFormatPr defaultRowHeight="15" x14ac:dyDescent="0.25"/>
  <cols>
    <col min="2" max="2" width="11" bestFit="1" customWidth="1"/>
  </cols>
  <sheetData>
    <row r="1" spans="1:3" x14ac:dyDescent="0.25">
      <c r="A1" t="s">
        <v>8</v>
      </c>
      <c r="B1" s="1">
        <v>5.8E-5</v>
      </c>
    </row>
    <row r="2" spans="1:3" x14ac:dyDescent="0.25">
      <c r="A2" t="s">
        <v>7</v>
      </c>
      <c r="B2">
        <f>10*0.06</f>
        <v>0.6</v>
      </c>
    </row>
    <row r="3" spans="1:3" x14ac:dyDescent="0.25">
      <c r="A3" t="s">
        <v>0</v>
      </c>
      <c r="B3" s="1">
        <f>-25500*B1</f>
        <v>-1.4790000000000001</v>
      </c>
    </row>
    <row r="4" spans="1:3" x14ac:dyDescent="0.25">
      <c r="A4" t="s">
        <v>1</v>
      </c>
      <c r="B4">
        <f>(B3-B2/2)</f>
        <v>-1.7790000000000001</v>
      </c>
      <c r="C4">
        <f>(B3+B2/2)</f>
        <v>-1.179</v>
      </c>
    </row>
    <row r="5" spans="1:3" x14ac:dyDescent="0.25">
      <c r="A5" t="s">
        <v>3</v>
      </c>
      <c r="B5">
        <v>4</v>
      </c>
      <c r="C5">
        <v>4</v>
      </c>
    </row>
    <row r="7" spans="1:3" x14ac:dyDescent="0.25">
      <c r="A7" t="s">
        <v>6</v>
      </c>
      <c r="B7">
        <f>B3-B4</f>
        <v>0.30000000000000004</v>
      </c>
      <c r="C7">
        <f>B3-C4</f>
        <v>-0.30000000000000004</v>
      </c>
    </row>
    <row r="9" spans="1:3" x14ac:dyDescent="0.25">
      <c r="A9" t="s">
        <v>2</v>
      </c>
      <c r="B9">
        <f>(B3+B4)/2</f>
        <v>-1.629</v>
      </c>
      <c r="C9">
        <f>(C3+C4)/2</f>
        <v>-0.58950000000000002</v>
      </c>
    </row>
    <row r="11" spans="1:3" x14ac:dyDescent="0.25">
      <c r="A11" t="s">
        <v>4</v>
      </c>
      <c r="B11">
        <f>B9+B5/2*B7</f>
        <v>-1.0289999999999999</v>
      </c>
      <c r="C11">
        <f>C9+C5/2*C7</f>
        <v>-1.1895000000000002</v>
      </c>
    </row>
    <row r="12" spans="1:3" x14ac:dyDescent="0.25">
      <c r="A12" t="s">
        <v>5</v>
      </c>
      <c r="B12">
        <f>B9-B5/2*B7</f>
        <v>-2.2290000000000001</v>
      </c>
      <c r="C12">
        <f>C9-C5/2*C7</f>
        <v>1.0500000000000065E-2</v>
      </c>
    </row>
    <row r="14" spans="1:3" x14ac:dyDescent="0.25">
      <c r="A14" t="s">
        <v>15</v>
      </c>
      <c r="B14">
        <v>20</v>
      </c>
    </row>
    <row r="15" spans="1:3" x14ac:dyDescent="0.25">
      <c r="A15" t="s">
        <v>16</v>
      </c>
      <c r="B15">
        <f>273+B14</f>
        <v>293</v>
      </c>
    </row>
    <row r="16" spans="1:3" x14ac:dyDescent="0.25">
      <c r="A16" t="s">
        <v>9</v>
      </c>
      <c r="B16">
        <v>340.98</v>
      </c>
    </row>
    <row r="17" spans="1:2" x14ac:dyDescent="0.25">
      <c r="A17" t="s">
        <v>10</v>
      </c>
      <c r="B17">
        <v>-95.09</v>
      </c>
    </row>
    <row r="18" spans="1:2" x14ac:dyDescent="0.25">
      <c r="A18" t="s">
        <v>11</v>
      </c>
      <c r="B18">
        <v>0.97</v>
      </c>
    </row>
    <row r="21" spans="1:2" x14ac:dyDescent="0.25">
      <c r="A21" t="s">
        <v>14</v>
      </c>
      <c r="B21">
        <f>(1/B18)*(B16-(1/B15))</f>
        <v>351.52225467084207</v>
      </c>
    </row>
    <row r="22" spans="1:2" x14ac:dyDescent="0.25">
      <c r="A22" t="s">
        <v>12</v>
      </c>
      <c r="B22">
        <f>((B17/3/B18)^3+(B21/2)^2)</f>
        <v>-4000.0029338262466</v>
      </c>
    </row>
    <row r="25" spans="1:2" x14ac:dyDescent="0.25">
      <c r="A25" t="s">
        <v>17</v>
      </c>
      <c r="B25">
        <f>EXP((B22-B21/2)^(1/3)-(B22+B21/2)^(1/3))</f>
        <v>0.62802716669170366</v>
      </c>
    </row>
    <row r="27" spans="1:2" x14ac:dyDescent="0.25">
      <c r="A27" t="s">
        <v>17</v>
      </c>
      <c r="B27">
        <f>10^((B14-B16)/(B17+3*B18^3))</f>
        <v>2989.6183683137806</v>
      </c>
    </row>
    <row r="28" spans="1:2" x14ac:dyDescent="0.25">
      <c r="B28">
        <v>5000</v>
      </c>
    </row>
    <row r="29" spans="1:2" x14ac:dyDescent="0.25">
      <c r="A29" t="s">
        <v>13</v>
      </c>
      <c r="B29">
        <f>B16+B17*LOG(B28)+(B18*LOG(B28))^3</f>
        <v>35.435970681244108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2017-10-05T19:12:42Z</dcterms:created>
  <dcterms:modified xsi:type="dcterms:W3CDTF">2017-10-11T22:22:24Z</dcterms:modified>
</cp:coreProperties>
</file>