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werb\Documents\thoon_ww\Aircal\"/>
    </mc:Choice>
  </mc:AlternateContent>
  <xr:revisionPtr revIDLastSave="0" documentId="8_{1C89547C-41C4-4DF1-98B4-AD6424C0C0F3}" xr6:coauthVersionLast="47" xr6:coauthVersionMax="47" xr10:uidLastSave="{00000000-0000-0000-0000-000000000000}"/>
  <bookViews>
    <workbookView xWindow="1410" yWindow="3285" windowWidth="20280" windowHeight="15225" xr2:uid="{A1270831-16C3-4CD6-B7CB-4487AB0FBC7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/>
  <c r="G8" i="1"/>
  <c r="E8" i="1"/>
  <c r="D8" i="1"/>
  <c r="C8" i="1"/>
  <c r="A8" i="1"/>
  <c r="H7" i="1"/>
  <c r="G7" i="1"/>
  <c r="E7" i="1"/>
  <c r="D7" i="1"/>
  <c r="C7" i="1"/>
  <c r="A7" i="1"/>
</calcChain>
</file>

<file path=xl/sharedStrings.xml><?xml version="1.0" encoding="utf-8"?>
<sst xmlns="http://schemas.openxmlformats.org/spreadsheetml/2006/main" count="12" uniqueCount="8">
  <si>
    <t>Raw Phase</t>
  </si>
  <si>
    <t>Raw Thermistor</t>
  </si>
  <si>
    <t>O2 (mL/L)</t>
  </si>
  <si>
    <t xml:space="preserve">Temp </t>
  </si>
  <si>
    <t>Atmospheric 
Pressure</t>
  </si>
  <si>
    <t>Relative 
Humidity</t>
  </si>
  <si>
    <t>Temp</t>
  </si>
  <si>
    <t xml:space="preserve">Gain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</si>
</sst>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0.0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 applyAlignment="1">
      <alignment wrapText="1"/>
    </xf>
    <xf numFmtId="0" fontId="0" fillId="4" borderId="1" xfId="0" applyFill="1" applyBorder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166" fontId="0" fillId="0" borderId="1" xfId="0" applyNumberFormat="1" applyBorder="1"/>
    <xf numFmtId="0" fontId="1" fillId="0" borderId="0" xfId="0" applyFont="1"/>
    <xf numFmtId="0" fontId="2" fillId="0" borderId="1" xfId="0" applyFont="1" applyBorder="1"/>
    <xf numFmtId="0" fontId="0" fillId="0" borderId="2" xfId="0" applyBorder="1"/>
    <xf numFmtId="0" fontId="3" fillId="0" borderId="1" xfId="0" applyFont="1" applyBorder="1"/>
    <xf numFmtId="0" fontId="3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93B1F-87C0-4E86-B7BD-0803B1152F42}">
  <dimension ref="A1:L21"/>
  <sheetViews>
    <sheetView tabSelected="1" workbookViewId="0">
      <selection activeCell="N17" sqref="N17"/>
    </sheetView>
  </sheetViews>
  <sheetFormatPr defaultRowHeight="15" x14ac:dyDescent="0.25"/>
  <sheetData>
    <row r="1" spans="1:12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0</v>
      </c>
      <c r="F1" s="2" t="s">
        <v>1</v>
      </c>
      <c r="G1" s="2" t="s">
        <v>2</v>
      </c>
      <c r="H1" s="2" t="s">
        <v>3</v>
      </c>
      <c r="I1" s="3" t="s">
        <v>4</v>
      </c>
      <c r="J1" s="3" t="s">
        <v>5</v>
      </c>
      <c r="K1" s="4" t="s">
        <v>6</v>
      </c>
      <c r="L1" t="s">
        <v>7</v>
      </c>
    </row>
    <row r="2" spans="1:12" x14ac:dyDescent="0.25">
      <c r="A2" s="1"/>
      <c r="B2" s="1"/>
      <c r="C2" s="1"/>
      <c r="D2" s="1"/>
      <c r="E2" s="2"/>
      <c r="F2" s="2"/>
      <c r="G2" s="2"/>
      <c r="H2" s="2"/>
      <c r="I2" s="3"/>
      <c r="J2" s="3"/>
      <c r="K2" s="4"/>
    </row>
    <row r="3" spans="1:12" x14ac:dyDescent="0.25">
      <c r="A3" s="1"/>
      <c r="B3" s="1"/>
      <c r="C3" s="1"/>
      <c r="D3" s="1"/>
      <c r="E3" s="2"/>
      <c r="F3" s="2"/>
      <c r="G3" s="2"/>
      <c r="H3" s="2"/>
      <c r="I3" s="3"/>
      <c r="J3" s="3"/>
      <c r="K3" s="4"/>
    </row>
    <row r="4" spans="1:12" x14ac:dyDescent="0.25">
      <c r="A4" s="1"/>
      <c r="B4" s="1"/>
      <c r="C4" s="1"/>
      <c r="D4" s="1"/>
      <c r="E4" s="2"/>
      <c r="F4" s="2"/>
      <c r="G4" s="2"/>
      <c r="H4" s="2"/>
      <c r="I4" s="3"/>
      <c r="J4" s="3"/>
      <c r="K4" s="4"/>
    </row>
    <row r="5" spans="1:12" x14ac:dyDescent="0.25">
      <c r="A5" s="5">
        <v>17.062222222222221</v>
      </c>
      <c r="B5" s="5">
        <v>0.62147944444444447</v>
      </c>
      <c r="C5" s="5">
        <v>6.0829999999999993</v>
      </c>
      <c r="D5" s="5">
        <v>21.305055555555558</v>
      </c>
      <c r="E5" s="5">
        <v>3.0731814857645674E-3</v>
      </c>
      <c r="F5" s="5">
        <v>6.214923795010804E-5</v>
      </c>
      <c r="G5" s="5">
        <v>2.7838821814149838E-3</v>
      </c>
      <c r="H5" s="5">
        <v>3.1729761703769548E-3</v>
      </c>
      <c r="I5" s="5">
        <v>1017</v>
      </c>
      <c r="J5" s="5">
        <v>0.56999999999999995</v>
      </c>
      <c r="K5" s="5">
        <v>22.6</v>
      </c>
      <c r="L5">
        <v>1.0335875784322697</v>
      </c>
    </row>
    <row r="6" spans="1:12" x14ac:dyDescent="0.25">
      <c r="A6" s="5">
        <v>17.234000000000002</v>
      </c>
      <c r="B6" s="5"/>
      <c r="C6" s="5">
        <v>6.2586666666666666</v>
      </c>
      <c r="D6" s="5">
        <v>19.752499999999998</v>
      </c>
      <c r="E6" s="6">
        <v>9.9999999999944578E-4</v>
      </c>
      <c r="F6" s="5"/>
      <c r="G6" s="5">
        <v>5.7735026918981857E-4</v>
      </c>
      <c r="H6" s="5">
        <v>9.5393920141639832E-4</v>
      </c>
      <c r="I6" s="5">
        <v>1016</v>
      </c>
      <c r="J6" s="5">
        <v>0.59</v>
      </c>
      <c r="K6" s="5">
        <v>20.6</v>
      </c>
      <c r="L6">
        <v>1.0333069157883048</v>
      </c>
    </row>
    <row r="7" spans="1:12" x14ac:dyDescent="0.25">
      <c r="A7" s="5">
        <f>AVERAGE(17.199,17.203,17.203,17.202,17.199)</f>
        <v>17.2012</v>
      </c>
      <c r="B7" s="5"/>
      <c r="C7" s="5">
        <f>AVERAGE(6.316,6.313,6.313,6.314,6.318)</f>
        <v>6.3148</v>
      </c>
      <c r="D7" s="5">
        <f>AVERAGE(19.6261,19.6247,19.623,19.6222,19.6174)</f>
        <v>19.622680000000003</v>
      </c>
      <c r="E7" s="7">
        <f>STDEV(17.199,17.203,17.203,17.202,17.199)</f>
        <v>2.0493901531909572E-3</v>
      </c>
      <c r="F7" s="5"/>
      <c r="G7" s="5">
        <f>STDEV(6.316,6.313,6.313,6.314,6.318)</f>
        <v>2.1679483388678256E-3</v>
      </c>
      <c r="H7" s="5">
        <f>STDEV(19.6261,19.6247,19.623,19.6222,19.6174)</f>
        <v>3.3161724924983698E-3</v>
      </c>
      <c r="I7" s="5">
        <v>1016</v>
      </c>
      <c r="J7" s="5">
        <v>0.55000000000000004</v>
      </c>
      <c r="K7" s="5">
        <v>20.5</v>
      </c>
      <c r="L7">
        <v>1.02764560121659</v>
      </c>
    </row>
    <row r="8" spans="1:12" x14ac:dyDescent="0.25">
      <c r="A8" s="5">
        <f>AVERAGE(17.168,17.164,17.169)</f>
        <v>17.167000000000002</v>
      </c>
      <c r="B8" s="5"/>
      <c r="C8" s="5">
        <f>AVERAGE(6.134,6.137,6.133)</f>
        <v>6.1346666666666669</v>
      </c>
      <c r="D8" s="5">
        <f>AVERAGE(20.6136,20.6141,20.6139)</f>
        <v>20.613866666666667</v>
      </c>
      <c r="E8" s="5">
        <f>_xlfn.STDEV.P(17.168,17.164,17.169)</f>
        <v>2.1602468994686378E-3</v>
      </c>
      <c r="F8" s="5"/>
      <c r="G8" s="5">
        <f>_xlfn.STDEV.P(6.134,6.137,6.133)</f>
        <v>1.6996731711973498E-3</v>
      </c>
      <c r="H8" s="5">
        <f>_xlfn.STDEV.P(20.6136,20.6141,20.6139)</f>
        <v>2.0548046676515367E-4</v>
      </c>
      <c r="I8" s="5">
        <v>1026</v>
      </c>
      <c r="J8" s="5">
        <v>0.63</v>
      </c>
      <c r="K8" s="5">
        <v>20.8</v>
      </c>
      <c r="L8">
        <v>1.0461999165954292</v>
      </c>
    </row>
    <row r="9" spans="1:12" x14ac:dyDescent="0.25">
      <c r="A9" s="5">
        <v>17.5078</v>
      </c>
      <c r="B9" s="5"/>
      <c r="C9">
        <v>6.7496</v>
      </c>
      <c r="D9">
        <v>16.49522</v>
      </c>
      <c r="E9" s="5">
        <v>7.4799999999999997E-4</v>
      </c>
      <c r="F9" s="5"/>
      <c r="G9" s="5">
        <v>2.245E-3</v>
      </c>
      <c r="H9" s="5">
        <v>1.0491E-2</v>
      </c>
      <c r="I9" s="5">
        <v>1016</v>
      </c>
      <c r="J9" s="5">
        <v>0.41</v>
      </c>
      <c r="K9" s="5">
        <v>18.3</v>
      </c>
      <c r="L9">
        <v>1.0260566779817331</v>
      </c>
    </row>
    <row r="10" spans="1:12" x14ac:dyDescent="0.25">
      <c r="A10" s="5">
        <v>17.345199999999998</v>
      </c>
      <c r="B10" s="5"/>
      <c r="C10" s="5">
        <v>6.1147999999999998</v>
      </c>
      <c r="D10" s="5">
        <v>19.772240000000004</v>
      </c>
      <c r="E10" s="5">
        <v>2.135415650406476E-3</v>
      </c>
      <c r="F10" s="5"/>
      <c r="G10" s="5">
        <v>1.7204650534084597E-3</v>
      </c>
      <c r="H10" s="5">
        <v>2.870540018888141E-4</v>
      </c>
      <c r="I10" s="5">
        <v>1015</v>
      </c>
      <c r="J10" s="5">
        <v>1</v>
      </c>
      <c r="K10" s="5">
        <v>19.600000000000001</v>
      </c>
      <c r="L10">
        <v>1.0461630411338116</v>
      </c>
    </row>
    <row r="11" spans="1:12" x14ac:dyDescent="0.25">
      <c r="A11" s="5">
        <v>17.65175</v>
      </c>
      <c r="B11" s="5"/>
      <c r="C11" s="5">
        <v>6.1555</v>
      </c>
      <c r="D11" s="5">
        <v>18.55885</v>
      </c>
      <c r="E11" s="5">
        <v>2.5860201081974771E-3</v>
      </c>
      <c r="F11" s="5"/>
      <c r="G11" s="5">
        <v>2.0615528128090877E-3</v>
      </c>
      <c r="H11" s="5">
        <v>2.6874709300754524E-3</v>
      </c>
      <c r="I11" s="5">
        <v>1016</v>
      </c>
      <c r="J11" s="5">
        <v>1</v>
      </c>
      <c r="K11" s="5">
        <v>21</v>
      </c>
      <c r="L11">
        <v>1.0660932440519801</v>
      </c>
    </row>
    <row r="12" spans="1:12" x14ac:dyDescent="0.25">
      <c r="A12">
        <v>17.703600000000002</v>
      </c>
      <c r="B12" s="5"/>
      <c r="C12">
        <v>6.153999999999999</v>
      </c>
      <c r="D12">
        <v>18.363119999999999</v>
      </c>
      <c r="E12">
        <v>2.6532998322838135E-3</v>
      </c>
      <c r="F12" s="5"/>
      <c r="G12">
        <v>1.8973665961010057E-3</v>
      </c>
      <c r="H12">
        <v>6.3294233544611521E-3</v>
      </c>
      <c r="I12" s="5">
        <v>1017</v>
      </c>
      <c r="J12" s="5">
        <v>1</v>
      </c>
      <c r="K12" s="5">
        <v>20.3</v>
      </c>
      <c r="L12">
        <v>1.0716997210439252</v>
      </c>
    </row>
    <row r="13" spans="1:12" x14ac:dyDescent="0.25">
      <c r="A13" s="8">
        <v>17.291999999999998</v>
      </c>
      <c r="B13" s="5"/>
      <c r="C13" s="5">
        <v>5.9319999999999995</v>
      </c>
      <c r="D13" s="5">
        <v>21.097799999999999</v>
      </c>
      <c r="E13" s="5">
        <v>5.099019513592885E-3</v>
      </c>
      <c r="F13" s="5"/>
      <c r="G13" s="5">
        <v>3.4641016151377318E-3</v>
      </c>
      <c r="H13" s="5">
        <v>8.1097472217081697E-3</v>
      </c>
      <c r="I13" s="5">
        <v>1011</v>
      </c>
      <c r="J13" s="5">
        <v>1</v>
      </c>
      <c r="K13" s="5">
        <v>21.1</v>
      </c>
      <c r="L13">
        <v>1.0462375281268876</v>
      </c>
    </row>
    <row r="14" spans="1:12" x14ac:dyDescent="0.25">
      <c r="A14" s="5">
        <v>17.226833333333335</v>
      </c>
      <c r="B14" s="5"/>
      <c r="C14" s="5">
        <v>5.942333333333333</v>
      </c>
      <c r="D14" s="5">
        <v>21.318166666666666</v>
      </c>
      <c r="E14" s="5">
        <v>1.4624940645659938E-3</v>
      </c>
      <c r="F14" s="5"/>
      <c r="G14" s="5">
        <v>1.4907119849999603E-3</v>
      </c>
      <c r="H14" s="5">
        <v>2.5183769023367202E-3</v>
      </c>
      <c r="I14" s="5">
        <v>1017</v>
      </c>
      <c r="J14" s="5">
        <v>1</v>
      </c>
      <c r="K14" s="5">
        <v>21</v>
      </c>
      <c r="L14">
        <v>1.046257752964405</v>
      </c>
    </row>
    <row r="15" spans="1:12" x14ac:dyDescent="0.25">
      <c r="A15">
        <v>17.5227</v>
      </c>
      <c r="B15">
        <v>17.061780000000002</v>
      </c>
      <c r="C15">
        <v>6.3629999999999995</v>
      </c>
      <c r="D15">
        <v>17.061780000000002</v>
      </c>
      <c r="E15">
        <v>2.5709920264362584E-3</v>
      </c>
      <c r="F15">
        <v>5.7986205256080016E-3</v>
      </c>
      <c r="G15">
        <v>1.897366596101006E-3</v>
      </c>
      <c r="H15">
        <v>5.5010544443772035E-3</v>
      </c>
      <c r="I15">
        <v>1019.5</v>
      </c>
      <c r="J15" s="5">
        <v>1</v>
      </c>
      <c r="K15">
        <v>18.649999999999999</v>
      </c>
      <c r="L15">
        <v>1.0674249158176019</v>
      </c>
    </row>
    <row r="16" spans="1:12" x14ac:dyDescent="0.25">
      <c r="A16" s="5">
        <v>16.856583333333333</v>
      </c>
      <c r="B16" s="5"/>
      <c r="C16" s="5">
        <v>6.0006428571428572</v>
      </c>
      <c r="D16" s="5">
        <v>21.423989285714285</v>
      </c>
      <c r="E16" s="5">
        <v>5.0230295203306154E-3</v>
      </c>
      <c r="F16" s="5"/>
      <c r="G16" s="5">
        <v>4.4175291624911697E-3</v>
      </c>
      <c r="H16" s="5">
        <v>5.0169061584323573E-4</v>
      </c>
      <c r="I16">
        <v>1014</v>
      </c>
      <c r="J16" s="5">
        <v>1</v>
      </c>
      <c r="K16" s="5">
        <v>22</v>
      </c>
      <c r="L16">
        <v>1.0308267610048178</v>
      </c>
    </row>
    <row r="17" spans="1:12" ht="15.75" x14ac:dyDescent="0.25">
      <c r="A17" s="5">
        <v>17.4801</v>
      </c>
      <c r="B17" s="5">
        <v>231.83333333333334</v>
      </c>
      <c r="C17" s="5">
        <v>6.1717999999999993</v>
      </c>
      <c r="D17" s="5">
        <v>18.09552</v>
      </c>
      <c r="E17" s="5">
        <v>3.5902646142025995E-3</v>
      </c>
      <c r="F17" s="5">
        <v>112.92868245602769</v>
      </c>
      <c r="G17" s="5">
        <v>2.5219040425836603E-3</v>
      </c>
      <c r="H17" s="5">
        <v>9.5973746410154825E-3</v>
      </c>
      <c r="I17" s="9">
        <v>1014</v>
      </c>
      <c r="J17" s="10">
        <v>1</v>
      </c>
      <c r="K17" s="9">
        <v>18.399999999999999</v>
      </c>
      <c r="L17">
        <v>1.0712499067741175</v>
      </c>
    </row>
    <row r="18" spans="1:12" x14ac:dyDescent="0.25">
      <c r="A18" s="5">
        <v>17.446750000000002</v>
      </c>
      <c r="B18" s="5">
        <v>233</v>
      </c>
      <c r="C18" s="5">
        <v>6.2095000000000002</v>
      </c>
      <c r="D18" s="5">
        <v>18.049274999999998</v>
      </c>
      <c r="E18" s="5">
        <v>2.6809513236913211E-3</v>
      </c>
      <c r="F18" s="5">
        <v>103.95800541410944</v>
      </c>
      <c r="G18" s="5">
        <v>1.2247448713914996E-3</v>
      </c>
      <c r="H18" s="5">
        <v>1.1972233500897036E-2</v>
      </c>
      <c r="I18" s="5">
        <v>1020</v>
      </c>
      <c r="J18" s="5">
        <v>1</v>
      </c>
      <c r="K18" s="5">
        <v>18.7</v>
      </c>
      <c r="L18">
        <v>1.0721964550753316</v>
      </c>
    </row>
    <row r="19" spans="1:12" x14ac:dyDescent="0.25">
      <c r="A19" s="5">
        <v>17.465777777777774</v>
      </c>
      <c r="B19" s="5">
        <v>234.66666666666666</v>
      </c>
      <c r="C19" s="5">
        <v>6.1154444444444449</v>
      </c>
      <c r="D19" s="5">
        <v>18.414344444444442</v>
      </c>
      <c r="E19" s="5">
        <v>3.0102704853654282E-3</v>
      </c>
      <c r="F19" s="5">
        <v>111.42663604080485</v>
      </c>
      <c r="G19" s="5">
        <v>2.2166597048067097E-3</v>
      </c>
      <c r="H19" s="5">
        <v>2.5020485434096231E-3</v>
      </c>
      <c r="I19">
        <v>1023</v>
      </c>
      <c r="J19" s="11">
        <v>1</v>
      </c>
      <c r="K19">
        <v>20.9</v>
      </c>
      <c r="L19">
        <v>1.0838191646857918</v>
      </c>
    </row>
    <row r="20" spans="1:12" x14ac:dyDescent="0.25">
      <c r="A20" s="12">
        <v>17.4328</v>
      </c>
      <c r="B20" s="13">
        <v>236.33330000000001</v>
      </c>
      <c r="C20" s="13">
        <v>6.1566000000000001</v>
      </c>
      <c r="D20" s="13">
        <v>18.349799999999998</v>
      </c>
      <c r="E20" s="5">
        <v>2.5612496949732181E-3</v>
      </c>
      <c r="F20" s="5">
        <v>115.13600263409069</v>
      </c>
      <c r="G20" s="5">
        <v>1.7435595774162608E-3</v>
      </c>
      <c r="H20" s="5">
        <v>9.5890562622189257E-3</v>
      </c>
      <c r="I20">
        <v>1021</v>
      </c>
      <c r="J20" s="11">
        <v>1</v>
      </c>
      <c r="K20">
        <v>18.3</v>
      </c>
      <c r="L20">
        <v>1.0758430418565526</v>
      </c>
    </row>
    <row r="21" spans="1:12" x14ac:dyDescent="0.25">
      <c r="A21">
        <v>17.429400000000001</v>
      </c>
      <c r="B21">
        <v>19.077500000000001</v>
      </c>
      <c r="C21">
        <v>6.0061999999999998</v>
      </c>
      <c r="D21">
        <v>19.199290000000001</v>
      </c>
      <c r="E21">
        <v>2.9888682361947101E-3</v>
      </c>
      <c r="F21">
        <v>1.1642832797722101E-3</v>
      </c>
      <c r="G21">
        <v>2.2509257354845899E-3</v>
      </c>
      <c r="H21">
        <v>5.4929146280561199E-3</v>
      </c>
      <c r="I21">
        <v>1016</v>
      </c>
      <c r="J21">
        <v>1</v>
      </c>
      <c r="K21">
        <v>19.899999999999999</v>
      </c>
      <c r="L21">
        <v>1.0784932573789701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Werb</dc:creator>
  <cp:lastModifiedBy>Benjamin Werb</cp:lastModifiedBy>
  <dcterms:created xsi:type="dcterms:W3CDTF">2024-09-24T21:22:20Z</dcterms:created>
  <dcterms:modified xsi:type="dcterms:W3CDTF">2024-09-24T21:23:31Z</dcterms:modified>
</cp:coreProperties>
</file>