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901805_Coastal_Biogeochemical_Sensing\mFET\"/>
    </mc:Choice>
  </mc:AlternateContent>
  <bookViews>
    <workbookView xWindow="0" yWindow="0" windowWidth="20490" windowHeight="7620" activeTab="5"/>
  </bookViews>
  <sheets>
    <sheet name="mFET" sheetId="1" r:id="rId1"/>
    <sheet name="mpHOx" sheetId="2" r:id="rId2"/>
    <sheet name="mCAP" sheetId="3" r:id="rId3"/>
    <sheet name="FOCE" sheetId="4" r:id="rId4"/>
    <sheet name="MISSING" sheetId="5" r:id="rId5"/>
    <sheet name="BIAS DRAW SUMMARY" sheetId="6" r:id="rId6"/>
  </sheets>
  <definedNames>
    <definedName name="_xlnm._FilterDatabase" localSheetId="1" hidden="1">mpHOx!$G$2:$G$48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8" i="6" l="1"/>
  <c r="J41" i="6"/>
  <c r="H41" i="6"/>
  <c r="F41" i="6"/>
  <c r="D41" i="6"/>
  <c r="K40" i="6"/>
  <c r="J40" i="6"/>
  <c r="I40" i="6"/>
  <c r="H40" i="6"/>
  <c r="G40" i="6"/>
  <c r="F40" i="6"/>
  <c r="E40" i="6"/>
  <c r="D40" i="6"/>
  <c r="K39" i="6"/>
  <c r="J39" i="6"/>
  <c r="H39" i="6"/>
  <c r="I39" i="6"/>
  <c r="G39" i="6"/>
  <c r="F39" i="6"/>
  <c r="D39" i="6"/>
  <c r="E39" i="6"/>
  <c r="AE33" i="6"/>
  <c r="AD33" i="6"/>
  <c r="AC33" i="6"/>
  <c r="AB33" i="6"/>
  <c r="AE32" i="6"/>
  <c r="AD32" i="6"/>
  <c r="AC32" i="6"/>
  <c r="AB32" i="6"/>
  <c r="N33" i="6"/>
  <c r="M33" i="6"/>
  <c r="L33" i="6"/>
  <c r="K33" i="6"/>
  <c r="J33" i="6"/>
  <c r="H33" i="6"/>
  <c r="N32" i="6"/>
  <c r="M32" i="6"/>
  <c r="L32" i="6"/>
  <c r="K32" i="6"/>
  <c r="J32" i="6"/>
  <c r="H32" i="6"/>
  <c r="J30" i="6"/>
  <c r="I30" i="6"/>
  <c r="H30" i="6"/>
  <c r="G30" i="6"/>
  <c r="M36" i="1"/>
  <c r="M35" i="1"/>
  <c r="K36" i="1"/>
  <c r="K35" i="1"/>
  <c r="Q36" i="1"/>
  <c r="P36" i="1"/>
  <c r="O36" i="1"/>
  <c r="N36" i="1"/>
  <c r="Q35" i="1"/>
  <c r="P35" i="1"/>
  <c r="O35" i="1"/>
  <c r="N35" i="1"/>
  <c r="M33" i="1"/>
  <c r="L33" i="1"/>
  <c r="K33" i="1"/>
  <c r="J33" i="1"/>
  <c r="N2" i="2" l="1"/>
  <c r="AG35" i="1"/>
  <c r="AH35" i="1"/>
  <c r="AG36" i="1"/>
  <c r="AH36" i="1"/>
  <c r="AE35" i="1"/>
  <c r="AE36" i="1"/>
  <c r="AF36" i="1"/>
  <c r="AF35" i="1"/>
</calcChain>
</file>

<file path=xl/sharedStrings.xml><?xml version="1.0" encoding="utf-8"?>
<sst xmlns="http://schemas.openxmlformats.org/spreadsheetml/2006/main" count="1268" uniqueCount="380">
  <si>
    <t>BoardID</t>
  </si>
  <si>
    <t>Version</t>
  </si>
  <si>
    <t>mFET V2C</t>
  </si>
  <si>
    <t>mFET V2B</t>
  </si>
  <si>
    <t>mFET V2A</t>
  </si>
  <si>
    <t>Version Description</t>
  </si>
  <si>
    <t>Date Ordered</t>
  </si>
  <si>
    <t>Date Delivered</t>
  </si>
  <si>
    <t>(to nearest month)</t>
  </si>
  <si>
    <t>Order Batch</t>
  </si>
  <si>
    <t>mCAP ID</t>
  </si>
  <si>
    <t>Full board test</t>
  </si>
  <si>
    <t>Board Test Date</t>
  </si>
  <si>
    <t>Uploaded program version</t>
  </si>
  <si>
    <t>Failed?</t>
  </si>
  <si>
    <t>Comments</t>
  </si>
  <si>
    <t>Location/Status</t>
  </si>
  <si>
    <t>C001001</t>
  </si>
  <si>
    <t>C001002</t>
  </si>
  <si>
    <t>C001003</t>
  </si>
  <si>
    <t>C001004</t>
  </si>
  <si>
    <t>C001005</t>
  </si>
  <si>
    <t>C001006</t>
  </si>
  <si>
    <t>C001007</t>
  </si>
  <si>
    <t>C001008</t>
  </si>
  <si>
    <t>C001009</t>
  </si>
  <si>
    <t>C001010</t>
  </si>
  <si>
    <t>C001011</t>
  </si>
  <si>
    <t>C001012</t>
  </si>
  <si>
    <t>C001013</t>
  </si>
  <si>
    <t>A001001</t>
  </si>
  <si>
    <t>A001002</t>
  </si>
  <si>
    <t>A001003</t>
  </si>
  <si>
    <t>A001004</t>
  </si>
  <si>
    <t>A001005</t>
  </si>
  <si>
    <t>A001006</t>
  </si>
  <si>
    <t>A001007</t>
  </si>
  <si>
    <t>A001008</t>
  </si>
  <si>
    <t>A001009</t>
  </si>
  <si>
    <t>A001010</t>
  </si>
  <si>
    <t>A001011</t>
  </si>
  <si>
    <t>A001012</t>
  </si>
  <si>
    <t>A001013</t>
  </si>
  <si>
    <t>A001014</t>
  </si>
  <si>
    <t>A001015</t>
  </si>
  <si>
    <t>A001016</t>
  </si>
  <si>
    <t>A001017</t>
  </si>
  <si>
    <t>A001018</t>
  </si>
  <si>
    <t>A001019</t>
  </si>
  <si>
    <t>A001020</t>
  </si>
  <si>
    <t>A001021</t>
  </si>
  <si>
    <t>A001022</t>
  </si>
  <si>
    <t>A001023</t>
  </si>
  <si>
    <t>A001024</t>
  </si>
  <si>
    <t>A001025</t>
  </si>
  <si>
    <t>A001026</t>
  </si>
  <si>
    <t>A001027</t>
  </si>
  <si>
    <t>A001028</t>
  </si>
  <si>
    <t>A001029</t>
  </si>
  <si>
    <t>A001030</t>
  </si>
  <si>
    <t>A001031</t>
  </si>
  <si>
    <t>A001032</t>
  </si>
  <si>
    <t>A001033</t>
  </si>
  <si>
    <t>A001034</t>
  </si>
  <si>
    <t>A001035</t>
  </si>
  <si>
    <t>A001036</t>
  </si>
  <si>
    <t>A001037</t>
  </si>
  <si>
    <t>A001038</t>
  </si>
  <si>
    <t>A001039</t>
  </si>
  <si>
    <t>A001040</t>
  </si>
  <si>
    <t>mpHOx A</t>
  </si>
  <si>
    <t>mCAP A</t>
  </si>
  <si>
    <t>mCAP B</t>
  </si>
  <si>
    <t>mCAP C</t>
  </si>
  <si>
    <t>mCAP D</t>
  </si>
  <si>
    <t>D001001</t>
  </si>
  <si>
    <t>D001002</t>
  </si>
  <si>
    <t>D001003</t>
  </si>
  <si>
    <t>D001004</t>
  </si>
  <si>
    <t>D001005</t>
  </si>
  <si>
    <t>D001006</t>
  </si>
  <si>
    <t>D001007</t>
  </si>
  <si>
    <t>D001008</t>
  </si>
  <si>
    <t>D001009</t>
  </si>
  <si>
    <t>D001010</t>
  </si>
  <si>
    <t>D001011</t>
  </si>
  <si>
    <t>D001012</t>
  </si>
  <si>
    <t>D001013</t>
  </si>
  <si>
    <t>D001014</t>
  </si>
  <si>
    <t>D001015</t>
  </si>
  <si>
    <t>D001016</t>
  </si>
  <si>
    <t>D001017</t>
  </si>
  <si>
    <t>D001018</t>
  </si>
  <si>
    <t>D001019</t>
  </si>
  <si>
    <t>D001020</t>
  </si>
  <si>
    <t>D001021</t>
  </si>
  <si>
    <t>D001022</t>
  </si>
  <si>
    <t>D001023</t>
  </si>
  <si>
    <t>D001024</t>
  </si>
  <si>
    <t>D001025</t>
  </si>
  <si>
    <t>D001026</t>
  </si>
  <si>
    <t>D001027</t>
  </si>
  <si>
    <t>D001028</t>
  </si>
  <si>
    <t>D001029</t>
  </si>
  <si>
    <t>D001030</t>
  </si>
  <si>
    <t>D001031</t>
  </si>
  <si>
    <t>D001032</t>
  </si>
  <si>
    <t>D001033</t>
  </si>
  <si>
    <t>D001034</t>
  </si>
  <si>
    <t>D001035</t>
  </si>
  <si>
    <t>D001036</t>
  </si>
  <si>
    <t>D001037</t>
  </si>
  <si>
    <t>D001038</t>
  </si>
  <si>
    <t>D001039</t>
  </si>
  <si>
    <t>D001040</t>
  </si>
  <si>
    <t>D002001</t>
  </si>
  <si>
    <t>D002002</t>
  </si>
  <si>
    <t>D002003</t>
  </si>
  <si>
    <t>D002004</t>
  </si>
  <si>
    <t>D002005</t>
  </si>
  <si>
    <t>D002006</t>
  </si>
  <si>
    <t>D002007</t>
  </si>
  <si>
    <t>D002008</t>
  </si>
  <si>
    <t>D002009</t>
  </si>
  <si>
    <t>D002010</t>
  </si>
  <si>
    <t>D002011</t>
  </si>
  <si>
    <t>D002012</t>
  </si>
  <si>
    <t>D002013</t>
  </si>
  <si>
    <t>D002014</t>
  </si>
  <si>
    <t>D002015</t>
  </si>
  <si>
    <t>D002016</t>
  </si>
  <si>
    <t>D002017</t>
  </si>
  <si>
    <t>D002018</t>
  </si>
  <si>
    <t>D002019</t>
  </si>
  <si>
    <t>D002020</t>
  </si>
  <si>
    <t>D002021</t>
  </si>
  <si>
    <t>D002022</t>
  </si>
  <si>
    <t>D002023</t>
  </si>
  <si>
    <t>D002024</t>
  </si>
  <si>
    <t>Belongs to FOCE</t>
  </si>
  <si>
    <t>Controller it was mated to</t>
  </si>
  <si>
    <t>D001001.2</t>
  </si>
  <si>
    <t>History</t>
  </si>
  <si>
    <t>D001001.1</t>
  </si>
  <si>
    <t>Bad upon delivery</t>
  </si>
  <si>
    <t>Failed in field</t>
  </si>
  <si>
    <t>Coin Battery Date</t>
  </si>
  <si>
    <t>C001014</t>
  </si>
  <si>
    <t>C001015</t>
  </si>
  <si>
    <t>C001016</t>
  </si>
  <si>
    <t>C001017</t>
  </si>
  <si>
    <t>C001018</t>
  </si>
  <si>
    <t>C001019</t>
  </si>
  <si>
    <t>C001020</t>
  </si>
  <si>
    <t>C001021</t>
  </si>
  <si>
    <t>C001022</t>
  </si>
  <si>
    <t>C001023</t>
  </si>
  <si>
    <t>C001024</t>
  </si>
  <si>
    <t>Date Paired</t>
  </si>
  <si>
    <t>Last pre-numerated entry before 20211026</t>
  </si>
  <si>
    <t>Mem Card Size: Format</t>
  </si>
  <si>
    <t>8GB: YES</t>
  </si>
  <si>
    <t>D000031</t>
  </si>
  <si>
    <t>Coin Cell V</t>
  </si>
  <si>
    <t>D000032</t>
  </si>
  <si>
    <t>D000025</t>
  </si>
  <si>
    <t>D000026</t>
  </si>
  <si>
    <t>D000022</t>
  </si>
  <si>
    <t>202109XX</t>
  </si>
  <si>
    <t>3.9.1</t>
  </si>
  <si>
    <t>202109xx</t>
  </si>
  <si>
    <t>D000021</t>
  </si>
  <si>
    <t>D000048</t>
  </si>
  <si>
    <t>D000049</t>
  </si>
  <si>
    <t>D000050</t>
  </si>
  <si>
    <t>D000051</t>
  </si>
  <si>
    <t>D000052</t>
  </si>
  <si>
    <t>D000053</t>
  </si>
  <si>
    <t>D000054</t>
  </si>
  <si>
    <t>D000055</t>
  </si>
  <si>
    <t>D000056</t>
  </si>
  <si>
    <t>D000057</t>
  </si>
  <si>
    <t>D000058</t>
  </si>
  <si>
    <t>D000029</t>
  </si>
  <si>
    <t>D000030</t>
  </si>
  <si>
    <t>D000023</t>
  </si>
  <si>
    <t>D000024</t>
  </si>
  <si>
    <t>REWORK RED TAG</t>
  </si>
  <si>
    <t>Q53683</t>
  </si>
  <si>
    <t>LISTED IN BOX WITH RED TAG AS u8 NEEDING REWORK</t>
  </si>
  <si>
    <t>mPHOx</t>
  </si>
  <si>
    <t>mCAP</t>
  </si>
  <si>
    <t>20211026: B126</t>
  </si>
  <si>
    <t>20211026: B126, cardboard box</t>
  </si>
  <si>
    <t>20211026: B126 K2 box</t>
  </si>
  <si>
    <t>20211026: B126 K2 Box</t>
  </si>
  <si>
    <t>D000045</t>
  </si>
  <si>
    <t>N/A</t>
  </si>
  <si>
    <t>NO</t>
  </si>
  <si>
    <t>YES: WILL NOT OPEN MUX, but will com. Non Isolated power will not turn on.</t>
  </si>
  <si>
    <t>U12 components?</t>
  </si>
  <si>
    <t xml:space="preserve"> JENS BIAS DRAW +</t>
  </si>
  <si>
    <t>JENS BIAS DRAW -</t>
  </si>
  <si>
    <t>DFET Bias +</t>
  </si>
  <si>
    <t>DFET Bias -</t>
  </si>
  <si>
    <t>YES R30</t>
  </si>
  <si>
    <t>THOM/SCOTT HAS FOR OCR</t>
  </si>
  <si>
    <t>New Dura for test</t>
  </si>
  <si>
    <t>NA</t>
  </si>
  <si>
    <t>NEED BACK</t>
  </si>
  <si>
    <t xml:space="preserve">NO: L1 WAS CORRECTED AND NOW WILL PROGRAM/COMMUNICATE: MORE TESTING REQUIRED </t>
  </si>
  <si>
    <t>NOTES:</t>
  </si>
  <si>
    <t>The 0010xx scheme wasn't implemented, instead its D0000xx</t>
  </si>
  <si>
    <t>Old dura for test, NEEDS RETEST WITH 2ND GOOD DURAFET AND UDA</t>
  </si>
  <si>
    <t>AVG</t>
  </si>
  <si>
    <t>STDEV</t>
  </si>
  <si>
    <t>D000020</t>
  </si>
  <si>
    <t>D000033</t>
  </si>
  <si>
    <t>POP</t>
  </si>
  <si>
    <t>D000034</t>
  </si>
  <si>
    <t>D000035</t>
  </si>
  <si>
    <t>D000036</t>
  </si>
  <si>
    <t>D000037</t>
  </si>
  <si>
    <t>D000038</t>
  </si>
  <si>
    <t>D000039</t>
  </si>
  <si>
    <t>D000041</t>
  </si>
  <si>
    <t>D000042</t>
  </si>
  <si>
    <t>D000043</t>
  </si>
  <si>
    <t>FOCE</t>
  </si>
  <si>
    <t>D000018</t>
  </si>
  <si>
    <t>TAKESHITA</t>
  </si>
  <si>
    <t>FAIL U4 WRONG ORIENTATION ON MCAP</t>
  </si>
  <si>
    <t>D000017</t>
  </si>
  <si>
    <t>D000008</t>
  </si>
  <si>
    <t>PASS</t>
  </si>
  <si>
    <t>D000019</t>
  </si>
  <si>
    <t>FAIL ERRORS</t>
  </si>
  <si>
    <t>EE TECH/PAUL</t>
  </si>
  <si>
    <t>FOCE ARRAY</t>
  </si>
  <si>
    <t>D000002</t>
  </si>
  <si>
    <t>D000003</t>
  </si>
  <si>
    <t>D000004</t>
  </si>
  <si>
    <t>D000006</t>
  </si>
  <si>
    <t>D000007</t>
  </si>
  <si>
    <t>D000012</t>
  </si>
  <si>
    <t>D000009</t>
  </si>
  <si>
    <t>SPARE?</t>
  </si>
  <si>
    <t>?</t>
  </si>
  <si>
    <t>STATUS NOT INDICATED ON BAG BY JM</t>
  </si>
  <si>
    <t>D000014</t>
  </si>
  <si>
    <t>D000016</t>
  </si>
  <si>
    <t>D000015</t>
  </si>
  <si>
    <t>SPARE</t>
  </si>
  <si>
    <t>????</t>
  </si>
  <si>
    <t>These might be takeshita.</t>
  </si>
  <si>
    <t>Status unknown</t>
  </si>
  <si>
    <t>FAIL: Might be salv</t>
  </si>
  <si>
    <t>Cannot locate</t>
  </si>
  <si>
    <t>PAIRED</t>
  </si>
  <si>
    <t>FOUND</t>
  </si>
  <si>
    <t>THEORETICAL BELOW THIS LINE!</t>
  </si>
  <si>
    <t>10 MISSING</t>
  </si>
  <si>
    <t>13 PAIRED AND PASS</t>
  </si>
  <si>
    <t>6 PAIRED STATUS UNKNOWN</t>
  </si>
  <si>
    <t>5 SPARE MPHOX</t>
  </si>
  <si>
    <t>3 PAIR MCAP FAIL</t>
  </si>
  <si>
    <t>3 FAILED ERRORS</t>
  </si>
  <si>
    <t>mpHOx</t>
  </si>
  <si>
    <t>mFET</t>
  </si>
  <si>
    <t>JAMES/lovera</t>
  </si>
  <si>
    <t xml:space="preserve">THOM: </t>
  </si>
  <si>
    <t>dev board</t>
  </si>
  <si>
    <t>James Mcclure/Lovera for reprogram--- THOM HAS</t>
  </si>
  <si>
    <t>THOM DEV</t>
  </si>
  <si>
    <t>mcap:</t>
  </si>
  <si>
    <t>D000010</t>
  </si>
  <si>
    <t>D000011</t>
  </si>
  <si>
    <t>FOCE ARRAY IN EE TECH</t>
  </si>
  <si>
    <t>chad came by note later more detail</t>
  </si>
  <si>
    <t>20211108: Swap JR1 to Single Input Bias Position</t>
  </si>
  <si>
    <t>20211108: IRENE HU BOARD</t>
  </si>
  <si>
    <t>USED WITH HIGH K2 SBE</t>
  </si>
  <si>
    <t>Used for IDS testing</t>
  </si>
  <si>
    <t xml:space="preserve"> JENS BIAS DRAW + mV</t>
  </si>
  <si>
    <t>DUAL INPUT BIAS: 2x AA (mV = mA, 1 ohm R) mA</t>
  </si>
  <si>
    <t>SINGLE INPUT BIAS: 2xAA/1N5817 (100 mV = 1 mA, 100 ohm R) mA</t>
  </si>
  <si>
    <t>ISFET ADAPTER:</t>
  </si>
  <si>
    <t>DUAL INPUT BIAS: 2x AA (100mV = mA, 100 ohm R) mA</t>
  </si>
  <si>
    <t>CANT FIND</t>
  </si>
  <si>
    <t>GIVEN TO SOMEONE</t>
  </si>
  <si>
    <t>K2 BOX</t>
  </si>
  <si>
    <t>SINGLE INPUT BIAS</t>
  </si>
  <si>
    <t>HAS R30 STUFF</t>
  </si>
  <si>
    <t>FAILED QA/QC</t>
  </si>
  <si>
    <t>R30?</t>
  </si>
  <si>
    <t>Single/Dual</t>
  </si>
  <si>
    <t>Jens +</t>
  </si>
  <si>
    <t>Jens -</t>
  </si>
  <si>
    <t>HW Dura +</t>
  </si>
  <si>
    <t>HW Dura -</t>
  </si>
  <si>
    <t>Jens + Stdv</t>
  </si>
  <si>
    <t>Jens- Stdv</t>
  </si>
  <si>
    <t>Dura + Stdev</t>
  </si>
  <si>
    <t>Dura - Stdev</t>
  </si>
  <si>
    <t>YES</t>
  </si>
  <si>
    <t>SINGLE</t>
  </si>
  <si>
    <t>DUAL</t>
  </si>
  <si>
    <t>Isfet Adapt</t>
  </si>
  <si>
    <t># Boards</t>
  </si>
  <si>
    <t>mA</t>
  </si>
  <si>
    <t>IRENE</t>
  </si>
  <si>
    <t>D000044</t>
  </si>
  <si>
    <t>D000005</t>
  </si>
  <si>
    <t>B126 Seaphox rebuild</t>
  </si>
  <si>
    <t>D000013</t>
  </si>
  <si>
    <t>B126 Seaphox Rebuild Spare</t>
  </si>
  <si>
    <t>D000047</t>
  </si>
  <si>
    <t>Labview box, paired with MF112</t>
  </si>
  <si>
    <t>B126 Seaphox Rebuild</t>
  </si>
  <si>
    <t>3.8.9</t>
  </si>
  <si>
    <t>??????</t>
  </si>
  <si>
    <t>B126 Seaphox Rebuild SPARE</t>
  </si>
  <si>
    <t>IRENE DEV BOARD</t>
  </si>
  <si>
    <t>LABEL NAME</t>
  </si>
  <si>
    <t>D000001</t>
  </si>
  <si>
    <t>D000027</t>
  </si>
  <si>
    <t>D000028</t>
  </si>
  <si>
    <t>D000040</t>
  </si>
  <si>
    <t>D000046</t>
  </si>
  <si>
    <t>D000059</t>
  </si>
  <si>
    <t>D000060</t>
  </si>
  <si>
    <t>D000061</t>
  </si>
  <si>
    <t>D000062</t>
  </si>
  <si>
    <t>D000063</t>
  </si>
  <si>
    <t>D000064</t>
  </si>
  <si>
    <t>LOW IDS</t>
  </si>
  <si>
    <t>A001005 mpHOx</t>
  </si>
  <si>
    <t>A001006 mpHOx</t>
  </si>
  <si>
    <t>A001007 mpHOx</t>
  </si>
  <si>
    <t>A001008 mpHOx</t>
  </si>
  <si>
    <t>A001009 mpHOx</t>
  </si>
  <si>
    <t>A001010 mpHOx</t>
  </si>
  <si>
    <t>A001011 mpHOx</t>
  </si>
  <si>
    <t>A001012 mpHOx</t>
  </si>
  <si>
    <t>A001013 mpHOx</t>
  </si>
  <si>
    <t>A001016 mpHOx</t>
  </si>
  <si>
    <t>A001017 mpHOx</t>
  </si>
  <si>
    <t>A001018 mpHOx</t>
  </si>
  <si>
    <t>A001019 mpHOx</t>
  </si>
  <si>
    <t>A001020 mpHOx</t>
  </si>
  <si>
    <t>LABVIEW CONTROLLER</t>
  </si>
  <si>
    <t>SPARE MCAP B126</t>
  </si>
  <si>
    <t>C001020 MFET</t>
  </si>
  <si>
    <t>C001021 MFET K2</t>
  </si>
  <si>
    <t>C001022 MFET K2</t>
  </si>
  <si>
    <t>C001023 MFET</t>
  </si>
  <si>
    <t>C001024 MFET</t>
  </si>
  <si>
    <t>C001001 MFET</t>
  </si>
  <si>
    <t>C001002 MFET</t>
  </si>
  <si>
    <t>C001003 MFET</t>
  </si>
  <si>
    <t>C001004 MFET</t>
  </si>
  <si>
    <t>C001019 MFET</t>
  </si>
  <si>
    <t>C001005 MFET</t>
  </si>
  <si>
    <t>C001008 MFET FAIL</t>
  </si>
  <si>
    <t>C001009 MFET</t>
  </si>
  <si>
    <t>C001010 MFET</t>
  </si>
  <si>
    <t>C001011 MFET</t>
  </si>
  <si>
    <t>C001012 MFET</t>
  </si>
  <si>
    <t>C001013 MFET</t>
  </si>
  <si>
    <t>C001014 MFET</t>
  </si>
  <si>
    <t>C001015 MFET</t>
  </si>
  <si>
    <t>C001016 MFET</t>
  </si>
  <si>
    <t>C001017 MFET</t>
  </si>
  <si>
    <t>C001018 MFET</t>
  </si>
  <si>
    <t>A001002 mpHOx</t>
  </si>
  <si>
    <t>A001003 mpHOx</t>
  </si>
  <si>
    <t>A001004 mpHOx</t>
  </si>
  <si>
    <t>A001014  mpHOx</t>
  </si>
  <si>
    <t>A001015  mpHOx</t>
  </si>
  <si>
    <t>A001032mpHOx IRENE DEV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</si>
</sst>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Border="1"/>
    <xf numFmtId="164" fontId="0" fillId="0" borderId="0" xfId="0" applyNumberFormat="1"/>
    <xf numFmtId="0" fontId="0" fillId="0" borderId="0" xfId="0" applyFill="1" applyBorder="1"/>
    <xf numFmtId="0" fontId="1" fillId="0" borderId="0" xfId="0" applyFont="1"/>
    <xf numFmtId="164" fontId="1" fillId="0" borderId="0" xfId="0" applyNumberFormat="1" applyFont="1"/>
    <xf numFmtId="0" fontId="0" fillId="0" borderId="1" xfId="0" applyBorder="1"/>
    <xf numFmtId="164" fontId="0" fillId="0" borderId="1" xfId="0" applyNumberFormat="1" applyBorder="1"/>
    <xf numFmtId="0" fontId="0" fillId="5" borderId="0" xfId="0" applyFill="1"/>
    <xf numFmtId="164" fontId="2" fillId="0" borderId="0" xfId="0" applyNumberFormat="1" applyFont="1"/>
    <xf numFmtId="164" fontId="0" fillId="0" borderId="0" xfId="0" applyNumberFormat="1" applyFill="1" applyBorder="1"/>
    <xf numFmtId="0" fontId="0" fillId="5" borderId="0" xfId="0" applyFill="1" applyBorder="1"/>
    <xf numFmtId="0" fontId="0" fillId="6" borderId="0" xfId="0" applyFill="1"/>
    <xf numFmtId="0" fontId="2" fillId="0" borderId="0" xfId="0" applyFont="1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0" borderId="0" xfId="0" applyFill="1"/>
    <xf numFmtId="0" fontId="0" fillId="11" borderId="0" xfId="0" applyFill="1"/>
    <xf numFmtId="0" fontId="2" fillId="0" borderId="0" xfId="0" applyFont="1" applyFill="1" applyBorder="1"/>
    <xf numFmtId="164" fontId="2" fillId="0" borderId="0" xfId="0" applyNumberFormat="1" applyFont="1" applyFill="1"/>
    <xf numFmtId="164" fontId="0" fillId="6" borderId="0" xfId="0" applyNumberFormat="1" applyFill="1"/>
    <xf numFmtId="0" fontId="4" fillId="0" borderId="0" xfId="0" applyFont="1" applyBorder="1"/>
    <xf numFmtId="0" fontId="4" fillId="4" borderId="0" xfId="0" applyFont="1" applyFill="1" applyBorder="1"/>
    <xf numFmtId="0" fontId="4" fillId="0" borderId="0" xfId="0" applyFont="1"/>
    <xf numFmtId="164" fontId="4" fillId="0" borderId="0" xfId="0" applyNumberFormat="1" applyFont="1"/>
    <xf numFmtId="164" fontId="4" fillId="0" borderId="0" xfId="0" applyNumberFormat="1" applyFont="1" applyFill="1" applyBorder="1"/>
    <xf numFmtId="0" fontId="4" fillId="5" borderId="0" xfId="0" applyFont="1" applyFill="1" applyBorder="1"/>
    <xf numFmtId="0" fontId="4" fillId="5" borderId="0" xfId="0" applyFont="1" applyFill="1"/>
    <xf numFmtId="0" fontId="3" fillId="0" borderId="0" xfId="0" applyFont="1"/>
    <xf numFmtId="0" fontId="0" fillId="0" borderId="0" xfId="0" applyFont="1"/>
    <xf numFmtId="165" fontId="0" fillId="0" borderId="0" xfId="0" applyNumberFormat="1"/>
    <xf numFmtId="11" fontId="0" fillId="0" borderId="0" xfId="0" applyNumberFormat="1"/>
    <xf numFmtId="0" fontId="0" fillId="12" borderId="0" xfId="0" applyFill="1"/>
    <xf numFmtId="0" fontId="0" fillId="8" borderId="1" xfId="0" applyFill="1" applyBorder="1"/>
    <xf numFmtId="0" fontId="2" fillId="8" borderId="0" xfId="0" applyFont="1" applyFill="1"/>
    <xf numFmtId="0" fontId="4" fillId="8" borderId="0" xfId="0" applyFont="1" applyFill="1"/>
    <xf numFmtId="0" fontId="1" fillId="13" borderId="0" xfId="0" applyFont="1" applyFill="1"/>
    <xf numFmtId="164" fontId="1" fillId="13" borderId="0" xfId="0" applyNumberFormat="1" applyFont="1" applyFill="1"/>
    <xf numFmtId="164" fontId="0" fillId="13" borderId="0" xfId="0" applyNumberFormat="1" applyFill="1"/>
    <xf numFmtId="164" fontId="0" fillId="0" borderId="2" xfId="0" applyNumberFormat="1" applyBorder="1"/>
    <xf numFmtId="164" fontId="0" fillId="0" borderId="3" xfId="0" applyNumberFormat="1" applyBorder="1"/>
    <xf numFmtId="164" fontId="0" fillId="0" borderId="4" xfId="0" applyNumberFormat="1" applyBorder="1"/>
    <xf numFmtId="164" fontId="0" fillId="0" borderId="5" xfId="0" applyNumberFormat="1" applyBorder="1"/>
    <xf numFmtId="164" fontId="0" fillId="0" borderId="0" xfId="0" applyNumberFormat="1" applyBorder="1"/>
    <xf numFmtId="164" fontId="0" fillId="0" borderId="6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164" fontId="0" fillId="0" borderId="5" xfId="0" applyNumberFormat="1" applyFill="1" applyBorder="1"/>
    <xf numFmtId="164" fontId="0" fillId="0" borderId="6" xfId="0" applyNumberFormat="1" applyFill="1" applyBorder="1"/>
    <xf numFmtId="164" fontId="2" fillId="0" borderId="5" xfId="0" applyNumberFormat="1" applyFont="1" applyFill="1" applyBorder="1"/>
    <xf numFmtId="164" fontId="2" fillId="0" borderId="0" xfId="0" applyNumberFormat="1" applyFont="1" applyFill="1" applyBorder="1"/>
    <xf numFmtId="164" fontId="2" fillId="0" borderId="6" xfId="0" applyNumberFormat="1" applyFont="1" applyFill="1" applyBorder="1"/>
    <xf numFmtId="164" fontId="0" fillId="0" borderId="7" xfId="0" applyNumberFormat="1" applyBorder="1"/>
    <xf numFmtId="164" fontId="0" fillId="0" borderId="8" xfId="0" applyNumberFormat="1" applyFill="1" applyBorder="1"/>
    <xf numFmtId="164" fontId="0" fillId="0" borderId="9" xfId="0" applyNumberFormat="1" applyFill="1" applyBorder="1"/>
    <xf numFmtId="164" fontId="2" fillId="0" borderId="3" xfId="0" applyNumberFormat="1" applyFont="1" applyBorder="1"/>
    <xf numFmtId="164" fontId="2" fillId="0" borderId="4" xfId="0" applyNumberFormat="1" applyFont="1" applyBorder="1"/>
    <xf numFmtId="164" fontId="2" fillId="0" borderId="0" xfId="0" applyNumberFormat="1" applyFont="1" applyBorder="1"/>
    <xf numFmtId="164" fontId="2" fillId="0" borderId="6" xfId="0" applyNumberFormat="1" applyFont="1" applyBorder="1"/>
    <xf numFmtId="164" fontId="0" fillId="0" borderId="8" xfId="0" applyNumberForma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0" fontId="0" fillId="0" borderId="13" xfId="0" applyBorder="1"/>
    <xf numFmtId="164" fontId="0" fillId="0" borderId="13" xfId="0" applyNumberFormat="1" applyBorder="1"/>
    <xf numFmtId="165" fontId="0" fillId="0" borderId="13" xfId="0" applyNumberFormat="1" applyBorder="1"/>
    <xf numFmtId="164" fontId="4" fillId="0" borderId="8" xfId="0" applyNumberFormat="1" applyFont="1" applyBorder="1"/>
    <xf numFmtId="164" fontId="4" fillId="0" borderId="9" xfId="0" applyNumberFormat="1" applyFont="1" applyBorder="1"/>
    <xf numFmtId="0" fontId="3" fillId="0" borderId="3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164" fontId="0" fillId="0" borderId="8" xfId="0" applyNumberFormat="1" applyFill="1" applyBorder="1"/>
    <xf numFmtId="164" fontId="4" fillId="0" borderId="3" xfId="0" applyNumberFormat="1" applyFont="1" applyFill="1" applyBorder="1"/>
    <xf numFmtId="164" fontId="4" fillId="0" borderId="4" xfId="0" applyNumberFormat="1" applyFont="1" applyFill="1" applyBorder="1"/>
    <xf numFmtId="164" fontId="4" fillId="0" borderId="0" xfId="0" applyNumberFormat="1" applyFont="1" applyFill="1" applyBorder="1"/>
    <xf numFmtId="164" fontId="4" fillId="0" borderId="6" xfId="0" applyNumberFormat="1" applyFont="1" applyFill="1" applyBorder="1"/>
    <xf numFmtId="164" fontId="4" fillId="0" borderId="0" xfId="0" applyNumberFormat="1" applyFont="1" applyBorder="1"/>
    <xf numFmtId="164" fontId="4" fillId="0" borderId="6" xfId="0" applyNumberFormat="1" applyFont="1" applyBorder="1"/>
    <xf numFmtId="164" fontId="0" fillId="0" borderId="10" xfId="0" applyNumberFormat="1" applyFill="1" applyBorder="1"/>
    <xf numFmtId="164" fontId="0" fillId="0" borderId="0" xfId="0" applyNumberFormat="1" applyFill="1" applyBorder="1"/>
    <xf numFmtId="164" fontId="2" fillId="0" borderId="0" xfId="0" applyNumberFormat="1" applyFont="1" applyFill="1"/>
    <xf numFmtId="164" fontId="4" fillId="0" borderId="5" xfId="0" applyNumberFormat="1" applyFont="1" applyBorder="1"/>
    <xf numFmtId="164" fontId="4" fillId="0" borderId="7" xfId="0" applyNumberFormat="1" applyFont="1" applyBorder="1"/>
    <xf numFmtId="164" fontId="2" fillId="0" borderId="0" xfId="0" applyNumberFormat="1" applyFont="1"/>
    <xf numFmtId="164" fontId="0" fillId="0" borderId="0" xfId="0" applyNumberFormat="1"/>
    <xf numFmtId="164" fontId="0" fillId="6" borderId="0" xfId="0" applyNumberFormat="1" applyFill="1"/>
    <xf numFmtId="164" fontId="1" fillId="13" borderId="0" xfId="0" applyNumberFormat="1" applyFont="1" applyFill="1"/>
    <xf numFmtId="164" fontId="0" fillId="0" borderId="1" xfId="0" applyNumberFormat="1" applyBorder="1"/>
    <xf numFmtId="164" fontId="4" fillId="0" borderId="2" xfId="0" applyNumberFormat="1" applyFont="1" applyFill="1" applyBorder="1"/>
    <xf numFmtId="164" fontId="4" fillId="0" borderId="5" xfId="0" applyNumberFormat="1" applyFont="1" applyFill="1" applyBorder="1"/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0" fillId="0" borderId="13" xfId="0" applyBorder="1" applyAlignment="1">
      <alignment horizontal="center"/>
    </xf>
    <xf numFmtId="0" fontId="1" fillId="9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0"/>
  <sheetViews>
    <sheetView zoomScale="70" zoomScaleNormal="70" workbookViewId="0">
      <selection activeCell="I55" sqref="I55"/>
    </sheetView>
  </sheetViews>
  <sheetFormatPr defaultRowHeight="14.4" x14ac:dyDescent="0.55000000000000004"/>
  <cols>
    <col min="1" max="1" width="20.83984375" customWidth="1"/>
    <col min="2" max="2" width="16.41796875" customWidth="1"/>
    <col min="3" max="3" width="18.15625" customWidth="1"/>
    <col min="4" max="4" width="19.83984375" customWidth="1"/>
    <col min="5" max="6" width="11.578125" customWidth="1"/>
    <col min="7" max="8" width="17" customWidth="1"/>
    <col min="9" max="9" width="19.7890625" customWidth="1"/>
    <col min="10" max="17" width="18.578125" customWidth="1"/>
    <col min="18" max="19" width="24.83984375" customWidth="1"/>
    <col min="20" max="20" width="24.26171875" customWidth="1"/>
    <col min="21" max="21" width="21.68359375" customWidth="1"/>
    <col min="22" max="22" width="14.578125" customWidth="1"/>
    <col min="31" max="34" width="12.578125" customWidth="1"/>
  </cols>
  <sheetData>
    <row r="1" spans="1:34" x14ac:dyDescent="0.55000000000000004">
      <c r="A1" t="s">
        <v>5</v>
      </c>
      <c r="D1" s="14" t="s">
        <v>288</v>
      </c>
      <c r="E1" s="36" t="s">
        <v>290</v>
      </c>
      <c r="F1" s="10" t="s">
        <v>292</v>
      </c>
    </row>
    <row r="2" spans="1:34" x14ac:dyDescent="0.55000000000000004">
      <c r="A2" t="s">
        <v>4</v>
      </c>
      <c r="D2" s="1" t="s">
        <v>289</v>
      </c>
      <c r="E2" s="27" t="s">
        <v>291</v>
      </c>
    </row>
    <row r="3" spans="1:34" x14ac:dyDescent="0.55000000000000004">
      <c r="A3" t="s">
        <v>3</v>
      </c>
      <c r="D3" s="40" t="s">
        <v>293</v>
      </c>
    </row>
    <row r="4" spans="1:34" x14ac:dyDescent="0.55000000000000004">
      <c r="A4" t="s">
        <v>2</v>
      </c>
    </row>
    <row r="5" spans="1:34" x14ac:dyDescent="0.55000000000000004">
      <c r="J5" s="93" t="s">
        <v>285</v>
      </c>
      <c r="K5" s="93"/>
      <c r="L5" s="93"/>
      <c r="M5" s="93"/>
      <c r="N5" s="72" t="s">
        <v>287</v>
      </c>
      <c r="O5" s="73"/>
      <c r="P5" s="73"/>
      <c r="Q5" s="73"/>
      <c r="AE5" s="72" t="s">
        <v>284</v>
      </c>
      <c r="AF5" s="73"/>
      <c r="AG5" s="73"/>
      <c r="AH5" s="73"/>
    </row>
    <row r="6" spans="1:34" ht="61.5" customHeight="1" x14ac:dyDescent="0.55000000000000004">
      <c r="B6" t="s">
        <v>8</v>
      </c>
      <c r="J6" s="93"/>
      <c r="K6" s="93"/>
      <c r="L6" s="93"/>
      <c r="M6" s="93"/>
      <c r="N6" s="73"/>
      <c r="O6" s="73"/>
      <c r="P6" s="73"/>
      <c r="Q6" s="73"/>
      <c r="AE6" s="73"/>
      <c r="AF6" s="73"/>
      <c r="AG6" s="73"/>
      <c r="AH6" s="73"/>
    </row>
    <row r="7" spans="1:34" x14ac:dyDescent="0.55000000000000004">
      <c r="A7" t="s">
        <v>0</v>
      </c>
      <c r="B7" t="s">
        <v>6</v>
      </c>
      <c r="C7" t="s">
        <v>7</v>
      </c>
      <c r="D7" t="s">
        <v>12</v>
      </c>
      <c r="E7" t="s">
        <v>10</v>
      </c>
      <c r="F7" t="s">
        <v>158</v>
      </c>
      <c r="G7" t="s">
        <v>11</v>
      </c>
      <c r="H7" t="s">
        <v>163</v>
      </c>
      <c r="I7" s="33" t="s">
        <v>13</v>
      </c>
      <c r="J7" s="94" t="s">
        <v>283</v>
      </c>
      <c r="K7" s="94"/>
      <c r="L7" s="94" t="s">
        <v>203</v>
      </c>
      <c r="M7" s="94"/>
      <c r="N7" s="32" t="s">
        <v>201</v>
      </c>
      <c r="O7" s="32" t="s">
        <v>202</v>
      </c>
      <c r="P7" s="32" t="s">
        <v>203</v>
      </c>
      <c r="Q7" s="32" t="s">
        <v>204</v>
      </c>
      <c r="R7" t="s">
        <v>200</v>
      </c>
      <c r="S7" t="s">
        <v>160</v>
      </c>
      <c r="T7" t="s">
        <v>16</v>
      </c>
      <c r="U7" t="s">
        <v>14</v>
      </c>
      <c r="V7" t="s">
        <v>15</v>
      </c>
      <c r="AE7" s="32" t="s">
        <v>201</v>
      </c>
      <c r="AF7" s="32" t="s">
        <v>202</v>
      </c>
      <c r="AG7" s="32" t="s">
        <v>203</v>
      </c>
      <c r="AH7" s="32" t="s">
        <v>204</v>
      </c>
    </row>
    <row r="8" spans="1:34" x14ac:dyDescent="0.55000000000000004">
      <c r="A8" t="s">
        <v>17</v>
      </c>
      <c r="E8" t="s">
        <v>162</v>
      </c>
      <c r="F8">
        <v>20211026</v>
      </c>
      <c r="G8">
        <v>20211026</v>
      </c>
      <c r="H8" s="4">
        <v>3.0009999999999999</v>
      </c>
      <c r="I8" t="s">
        <v>169</v>
      </c>
      <c r="J8" s="95"/>
      <c r="K8" s="95"/>
      <c r="L8" s="86"/>
      <c r="M8" s="86"/>
      <c r="N8" s="4">
        <v>0.28699999999999998</v>
      </c>
      <c r="O8" s="4">
        <v>0.24199999999999999</v>
      </c>
      <c r="P8" s="11">
        <v>0.28999999999999998</v>
      </c>
      <c r="Q8" s="11">
        <v>0.245</v>
      </c>
      <c r="R8" s="10" t="s">
        <v>205</v>
      </c>
      <c r="S8" t="s">
        <v>161</v>
      </c>
      <c r="T8" t="s">
        <v>192</v>
      </c>
      <c r="U8" s="17" t="s">
        <v>198</v>
      </c>
      <c r="V8" s="6" t="s">
        <v>213</v>
      </c>
      <c r="AB8" s="7">
        <v>0.3</v>
      </c>
      <c r="AC8" s="7">
        <v>0.3</v>
      </c>
      <c r="AE8" s="4">
        <v>0.3</v>
      </c>
      <c r="AF8" s="4">
        <v>0.2</v>
      </c>
      <c r="AG8" s="11">
        <v>0.3</v>
      </c>
      <c r="AH8" s="11">
        <v>0.3</v>
      </c>
    </row>
    <row r="9" spans="1:34" x14ac:dyDescent="0.55000000000000004">
      <c r="A9" t="s">
        <v>18</v>
      </c>
      <c r="E9" t="s">
        <v>164</v>
      </c>
      <c r="F9">
        <v>20211026</v>
      </c>
      <c r="G9">
        <v>20211026</v>
      </c>
      <c r="H9" s="4">
        <v>2.9990000000000001</v>
      </c>
      <c r="I9" t="s">
        <v>169</v>
      </c>
      <c r="J9" s="86"/>
      <c r="K9" s="86"/>
      <c r="L9" s="86"/>
      <c r="M9" s="86"/>
      <c r="N9" s="4">
        <v>0.29199999999999998</v>
      </c>
      <c r="O9" s="4">
        <v>0.245</v>
      </c>
      <c r="P9" s="11">
        <v>0.29599999999999999</v>
      </c>
      <c r="Q9" s="11">
        <v>0.248</v>
      </c>
      <c r="R9" s="10" t="s">
        <v>205</v>
      </c>
      <c r="S9" t="s">
        <v>161</v>
      </c>
      <c r="T9" t="s">
        <v>192</v>
      </c>
      <c r="U9" s="17" t="s">
        <v>198</v>
      </c>
      <c r="V9" s="6" t="s">
        <v>213</v>
      </c>
      <c r="AB9" s="7">
        <v>0.4</v>
      </c>
      <c r="AC9" s="7">
        <v>0.4</v>
      </c>
      <c r="AE9" s="4">
        <v>0.3</v>
      </c>
      <c r="AF9" s="4">
        <v>0.25</v>
      </c>
      <c r="AG9" s="11">
        <v>0.3</v>
      </c>
      <c r="AH9" s="11">
        <v>0.3</v>
      </c>
    </row>
    <row r="10" spans="1:34" x14ac:dyDescent="0.55000000000000004">
      <c r="A10" t="s">
        <v>19</v>
      </c>
      <c r="E10" t="s">
        <v>165</v>
      </c>
      <c r="F10">
        <v>20211026</v>
      </c>
      <c r="G10">
        <v>20211026</v>
      </c>
      <c r="H10" s="4">
        <v>2.9990000000000001</v>
      </c>
      <c r="I10" t="s">
        <v>169</v>
      </c>
      <c r="J10" s="86"/>
      <c r="K10" s="86"/>
      <c r="L10" s="86"/>
      <c r="M10" s="86"/>
      <c r="N10" s="4">
        <v>0.29199999999999998</v>
      </c>
      <c r="O10" s="4">
        <v>0.24399999999999999</v>
      </c>
      <c r="P10" s="11">
        <v>0.29599999999999999</v>
      </c>
      <c r="Q10" s="11">
        <v>0.248</v>
      </c>
      <c r="R10" s="10" t="s">
        <v>205</v>
      </c>
      <c r="S10" t="s">
        <v>161</v>
      </c>
      <c r="T10" t="s">
        <v>192</v>
      </c>
      <c r="U10" s="17" t="s">
        <v>198</v>
      </c>
      <c r="V10" s="6" t="s">
        <v>213</v>
      </c>
      <c r="AB10" s="7">
        <v>0.4</v>
      </c>
      <c r="AC10" s="7">
        <v>0.6</v>
      </c>
      <c r="AE10" s="4">
        <v>0.3</v>
      </c>
      <c r="AF10" s="4">
        <v>0.25</v>
      </c>
      <c r="AG10" s="11">
        <v>0.3</v>
      </c>
      <c r="AH10" s="11">
        <v>0.3</v>
      </c>
    </row>
    <row r="11" spans="1:34" x14ac:dyDescent="0.55000000000000004">
      <c r="A11" t="s">
        <v>20</v>
      </c>
      <c r="E11" t="s">
        <v>166</v>
      </c>
      <c r="F11">
        <v>20211026</v>
      </c>
      <c r="G11">
        <v>20211026</v>
      </c>
      <c r="H11" s="4">
        <v>2.9990000000000001</v>
      </c>
      <c r="I11" t="s">
        <v>169</v>
      </c>
      <c r="J11" s="86"/>
      <c r="K11" s="86"/>
      <c r="L11" s="86"/>
      <c r="M11" s="86"/>
      <c r="N11" s="4">
        <v>0.29299999999999998</v>
      </c>
      <c r="O11" s="4">
        <v>0.24399999999999999</v>
      </c>
      <c r="P11" s="11">
        <v>0.29599999999999999</v>
      </c>
      <c r="Q11" s="11">
        <v>0.248</v>
      </c>
      <c r="R11" s="10" t="s">
        <v>205</v>
      </c>
      <c r="S11" t="s">
        <v>161</v>
      </c>
      <c r="T11" t="s">
        <v>192</v>
      </c>
      <c r="U11" s="17" t="s">
        <v>198</v>
      </c>
      <c r="V11" t="s">
        <v>207</v>
      </c>
      <c r="AE11" s="4">
        <v>0.3</v>
      </c>
      <c r="AF11" s="4">
        <v>0.2</v>
      </c>
      <c r="AG11" s="11">
        <v>0.3</v>
      </c>
      <c r="AH11" s="11">
        <v>0.3</v>
      </c>
    </row>
    <row r="12" spans="1:34" x14ac:dyDescent="0.55000000000000004">
      <c r="A12" t="s">
        <v>21</v>
      </c>
      <c r="E12" t="s">
        <v>196</v>
      </c>
      <c r="F12">
        <v>20211021</v>
      </c>
      <c r="G12">
        <v>20211021</v>
      </c>
      <c r="H12" s="4" t="s">
        <v>197</v>
      </c>
      <c r="I12" t="s">
        <v>169</v>
      </c>
      <c r="J12" s="87"/>
      <c r="K12" s="87"/>
      <c r="L12" s="87"/>
      <c r="M12" s="87"/>
      <c r="N12" s="4" t="s">
        <v>209</v>
      </c>
      <c r="O12" s="4" t="s">
        <v>209</v>
      </c>
      <c r="P12" s="4" t="s">
        <v>209</v>
      </c>
      <c r="Q12" s="4" t="s">
        <v>209</v>
      </c>
      <c r="R12" s="14" t="s">
        <v>209</v>
      </c>
      <c r="S12" t="s">
        <v>161</v>
      </c>
      <c r="T12" s="10" t="s">
        <v>206</v>
      </c>
      <c r="U12" s="17" t="s">
        <v>198</v>
      </c>
      <c r="AE12" s="4" t="s">
        <v>209</v>
      </c>
      <c r="AF12" s="4" t="s">
        <v>209</v>
      </c>
      <c r="AG12" s="4" t="s">
        <v>209</v>
      </c>
      <c r="AH12" s="4" t="s">
        <v>209</v>
      </c>
    </row>
    <row r="13" spans="1:34" s="14" customFormat="1" x14ac:dyDescent="0.55000000000000004">
      <c r="A13" s="14" t="s">
        <v>22</v>
      </c>
      <c r="H13" s="24"/>
      <c r="J13" s="88"/>
      <c r="K13" s="88"/>
      <c r="L13" s="88"/>
      <c r="M13" s="88"/>
      <c r="N13" s="24"/>
      <c r="O13" s="24"/>
      <c r="P13" s="24"/>
      <c r="Q13" s="24"/>
      <c r="AE13" s="24"/>
      <c r="AF13" s="24"/>
      <c r="AG13" s="24"/>
      <c r="AH13" s="24"/>
    </row>
    <row r="14" spans="1:34" s="14" customFormat="1" x14ac:dyDescent="0.55000000000000004">
      <c r="A14" s="14" t="s">
        <v>23</v>
      </c>
      <c r="H14" s="24"/>
      <c r="J14" s="88"/>
      <c r="K14" s="88"/>
      <c r="L14" s="88"/>
      <c r="M14" s="88"/>
      <c r="N14" s="24"/>
      <c r="O14" s="24"/>
      <c r="P14" s="24"/>
      <c r="Q14" s="24"/>
      <c r="AE14" s="42"/>
      <c r="AF14" s="42"/>
      <c r="AG14" s="42"/>
      <c r="AH14" s="42"/>
    </row>
    <row r="15" spans="1:34" s="40" customFormat="1" x14ac:dyDescent="0.55000000000000004">
      <c r="A15" s="40" t="s">
        <v>24</v>
      </c>
      <c r="E15" s="40" t="s">
        <v>172</v>
      </c>
      <c r="F15" s="40">
        <v>20211026</v>
      </c>
      <c r="G15" s="40">
        <v>20211026</v>
      </c>
      <c r="H15" s="41">
        <v>3</v>
      </c>
      <c r="I15" s="40" t="s">
        <v>169</v>
      </c>
      <c r="J15" s="89"/>
      <c r="K15" s="89"/>
      <c r="L15" s="89"/>
      <c r="M15" s="89"/>
      <c r="N15" s="41" t="s">
        <v>208</v>
      </c>
      <c r="O15" s="41" t="s">
        <v>208</v>
      </c>
      <c r="P15" s="41" t="s">
        <v>208</v>
      </c>
      <c r="Q15" s="41" t="s">
        <v>208</v>
      </c>
      <c r="R15" s="40" t="s">
        <v>198</v>
      </c>
      <c r="S15" s="40" t="s">
        <v>161</v>
      </c>
      <c r="T15" s="40" t="s">
        <v>192</v>
      </c>
      <c r="U15" s="40" t="s">
        <v>199</v>
      </c>
      <c r="AE15" s="7" t="s">
        <v>208</v>
      </c>
      <c r="AF15" s="7" t="s">
        <v>208</v>
      </c>
      <c r="AG15" s="7" t="s">
        <v>208</v>
      </c>
      <c r="AH15" s="7" t="s">
        <v>208</v>
      </c>
    </row>
    <row r="16" spans="1:34" x14ac:dyDescent="0.55000000000000004">
      <c r="A16" t="s">
        <v>25</v>
      </c>
      <c r="E16" t="s">
        <v>173</v>
      </c>
      <c r="F16">
        <v>20211026</v>
      </c>
      <c r="G16">
        <v>20211026</v>
      </c>
      <c r="H16" s="4">
        <v>3</v>
      </c>
      <c r="I16" t="s">
        <v>169</v>
      </c>
      <c r="J16" s="87"/>
      <c r="K16" s="87"/>
      <c r="L16" s="87"/>
      <c r="M16" s="87"/>
      <c r="N16" s="4">
        <v>0.253</v>
      </c>
      <c r="O16" s="4">
        <v>0.245</v>
      </c>
      <c r="P16" s="4">
        <v>0.25700000000000001</v>
      </c>
      <c r="Q16" s="4">
        <v>0.249</v>
      </c>
      <c r="R16" t="s">
        <v>198</v>
      </c>
      <c r="S16" t="s">
        <v>161</v>
      </c>
      <c r="T16" t="s">
        <v>192</v>
      </c>
      <c r="U16" s="17" t="s">
        <v>198</v>
      </c>
      <c r="AE16" s="4">
        <v>0.3</v>
      </c>
      <c r="AF16" s="4">
        <v>0.2</v>
      </c>
      <c r="AG16" s="4">
        <v>0.3</v>
      </c>
      <c r="AH16" s="4">
        <v>0.2</v>
      </c>
    </row>
    <row r="17" spans="1:34" x14ac:dyDescent="0.55000000000000004">
      <c r="A17" s="1" t="s">
        <v>26</v>
      </c>
      <c r="E17" t="s">
        <v>174</v>
      </c>
      <c r="F17">
        <v>20211026</v>
      </c>
      <c r="G17">
        <v>20211026</v>
      </c>
      <c r="H17" s="4">
        <v>3</v>
      </c>
      <c r="I17" t="s">
        <v>169</v>
      </c>
      <c r="J17" s="87"/>
      <c r="K17" s="87"/>
      <c r="L17" s="87"/>
      <c r="M17" s="87"/>
      <c r="N17" s="4">
        <v>0.25700000000000001</v>
      </c>
      <c r="O17" s="4">
        <v>0.249</v>
      </c>
      <c r="P17" s="4">
        <v>0.26100000000000001</v>
      </c>
      <c r="Q17" s="4">
        <v>0.254</v>
      </c>
      <c r="R17" t="s">
        <v>198</v>
      </c>
      <c r="S17" t="s">
        <v>161</v>
      </c>
      <c r="T17" t="s">
        <v>280</v>
      </c>
      <c r="U17" s="17" t="s">
        <v>198</v>
      </c>
      <c r="AE17" s="4">
        <v>0.3</v>
      </c>
      <c r="AF17" s="4">
        <v>0.25</v>
      </c>
      <c r="AG17" s="4">
        <v>0.3</v>
      </c>
      <c r="AH17" s="4">
        <v>0.25</v>
      </c>
    </row>
    <row r="18" spans="1:34" x14ac:dyDescent="0.55000000000000004">
      <c r="A18" t="s">
        <v>27</v>
      </c>
      <c r="E18" t="s">
        <v>175</v>
      </c>
      <c r="F18">
        <v>20211026</v>
      </c>
      <c r="G18">
        <v>20211026</v>
      </c>
      <c r="H18" s="4">
        <v>3.0009999999999999</v>
      </c>
      <c r="I18" t="s">
        <v>169</v>
      </c>
      <c r="J18" s="87"/>
      <c r="K18" s="87"/>
      <c r="L18" s="87"/>
      <c r="M18" s="87"/>
      <c r="N18" s="4">
        <v>0.254</v>
      </c>
      <c r="O18" s="4">
        <v>0.247</v>
      </c>
      <c r="P18" s="4">
        <v>0.25800000000000001</v>
      </c>
      <c r="Q18" s="4">
        <v>0.251</v>
      </c>
      <c r="R18" t="s">
        <v>198</v>
      </c>
      <c r="S18" t="s">
        <v>161</v>
      </c>
      <c r="T18" t="s">
        <v>192</v>
      </c>
      <c r="U18" s="17" t="s">
        <v>198</v>
      </c>
      <c r="AE18" s="4">
        <v>0.3</v>
      </c>
      <c r="AF18" s="4">
        <v>0.25</v>
      </c>
      <c r="AG18" s="4">
        <v>0.3</v>
      </c>
      <c r="AH18" s="4">
        <v>0.25</v>
      </c>
    </row>
    <row r="19" spans="1:34" x14ac:dyDescent="0.55000000000000004">
      <c r="A19" t="s">
        <v>28</v>
      </c>
      <c r="E19" t="s">
        <v>176</v>
      </c>
      <c r="F19">
        <v>20211026</v>
      </c>
      <c r="G19">
        <v>20211026</v>
      </c>
      <c r="H19" s="4">
        <v>3.0009999999999999</v>
      </c>
      <c r="I19" t="s">
        <v>169</v>
      </c>
      <c r="J19" s="87"/>
      <c r="K19" s="87"/>
      <c r="L19" s="87"/>
      <c r="M19" s="87"/>
      <c r="N19" s="4">
        <v>0.251</v>
      </c>
      <c r="O19" s="4">
        <v>0.24299999999999999</v>
      </c>
      <c r="P19" s="4">
        <v>0.255</v>
      </c>
      <c r="Q19" s="4">
        <v>0.247</v>
      </c>
      <c r="R19" t="s">
        <v>198</v>
      </c>
      <c r="S19" t="s">
        <v>161</v>
      </c>
      <c r="T19" t="s">
        <v>192</v>
      </c>
      <c r="U19" s="17" t="s">
        <v>198</v>
      </c>
      <c r="AE19" s="4">
        <v>0.3</v>
      </c>
      <c r="AF19" s="4">
        <v>0.25</v>
      </c>
      <c r="AG19" s="4">
        <v>0.3</v>
      </c>
      <c r="AH19" s="4">
        <v>0.25</v>
      </c>
    </row>
    <row r="20" spans="1:34" s="8" customFormat="1" ht="14.7" thickBot="1" x14ac:dyDescent="0.6">
      <c r="A20" s="8" t="s">
        <v>29</v>
      </c>
      <c r="E20" s="8" t="s">
        <v>177</v>
      </c>
      <c r="F20" s="8">
        <v>20211026</v>
      </c>
      <c r="G20" s="8">
        <v>20211026</v>
      </c>
      <c r="H20" s="9">
        <v>2.9980000000000002</v>
      </c>
      <c r="I20" s="8" t="s">
        <v>169</v>
      </c>
      <c r="J20" s="90"/>
      <c r="K20" s="90"/>
      <c r="L20" s="90"/>
      <c r="M20" s="90"/>
      <c r="N20" s="9">
        <v>0.252</v>
      </c>
      <c r="O20" s="9">
        <v>0.245</v>
      </c>
      <c r="P20" s="9">
        <v>0.25700000000000001</v>
      </c>
      <c r="Q20" s="9">
        <v>0.249</v>
      </c>
      <c r="R20" s="8" t="s">
        <v>198</v>
      </c>
      <c r="S20" s="8" t="s">
        <v>161</v>
      </c>
      <c r="T20" s="8" t="s">
        <v>192</v>
      </c>
      <c r="U20" s="37" t="s">
        <v>198</v>
      </c>
      <c r="W20" s="8" t="s">
        <v>159</v>
      </c>
      <c r="AE20" s="9">
        <v>0.3</v>
      </c>
      <c r="AF20" s="9">
        <v>0.25</v>
      </c>
      <c r="AG20" s="9">
        <v>0.3</v>
      </c>
      <c r="AH20" s="9">
        <v>0.25</v>
      </c>
    </row>
    <row r="21" spans="1:34" ht="14.7" thickTop="1" x14ac:dyDescent="0.55000000000000004">
      <c r="A21" s="3" t="s">
        <v>147</v>
      </c>
      <c r="E21" t="s">
        <v>178</v>
      </c>
      <c r="F21">
        <v>20211026</v>
      </c>
      <c r="G21">
        <v>20211026</v>
      </c>
      <c r="H21" s="4">
        <v>3</v>
      </c>
      <c r="I21" t="s">
        <v>169</v>
      </c>
      <c r="J21" s="81"/>
      <c r="K21" s="81"/>
      <c r="L21" s="81"/>
      <c r="M21" s="81"/>
      <c r="N21" s="12">
        <v>0.252</v>
      </c>
      <c r="O21" s="12">
        <v>0.245</v>
      </c>
      <c r="P21" s="12">
        <v>0.25700000000000001</v>
      </c>
      <c r="Q21" s="12">
        <v>0.249</v>
      </c>
      <c r="R21" s="5" t="s">
        <v>198</v>
      </c>
      <c r="S21" t="s">
        <v>161</v>
      </c>
      <c r="T21" t="s">
        <v>192</v>
      </c>
      <c r="U21" s="17" t="s">
        <v>198</v>
      </c>
      <c r="AE21" s="12">
        <v>0.3</v>
      </c>
      <c r="AF21" s="12">
        <v>0.25</v>
      </c>
      <c r="AG21" s="12">
        <v>0.3</v>
      </c>
      <c r="AH21" s="12">
        <v>0.25</v>
      </c>
    </row>
    <row r="22" spans="1:34" x14ac:dyDescent="0.55000000000000004">
      <c r="A22" s="3" t="s">
        <v>148</v>
      </c>
      <c r="E22" t="s">
        <v>179</v>
      </c>
      <c r="F22">
        <v>20211026</v>
      </c>
      <c r="G22">
        <v>20211026</v>
      </c>
      <c r="H22" s="4">
        <v>2.9990000000000001</v>
      </c>
      <c r="I22" t="s">
        <v>169</v>
      </c>
      <c r="J22" s="82"/>
      <c r="K22" s="82"/>
      <c r="L22" s="82"/>
      <c r="M22" s="82"/>
      <c r="N22" s="12">
        <v>0.254</v>
      </c>
      <c r="O22" s="12">
        <v>0.246</v>
      </c>
      <c r="P22" s="12">
        <v>0.25800000000000001</v>
      </c>
      <c r="Q22" s="12">
        <v>0.25</v>
      </c>
      <c r="R22" s="5" t="s">
        <v>198</v>
      </c>
      <c r="S22" t="s">
        <v>161</v>
      </c>
      <c r="T22" t="s">
        <v>192</v>
      </c>
      <c r="U22" s="17" t="s">
        <v>198</v>
      </c>
      <c r="AE22" s="12">
        <v>0.3</v>
      </c>
      <c r="AF22" s="12">
        <v>0.25</v>
      </c>
      <c r="AG22" s="12">
        <v>0.3</v>
      </c>
      <c r="AH22" s="12">
        <v>0.3</v>
      </c>
    </row>
    <row r="23" spans="1:34" x14ac:dyDescent="0.55000000000000004">
      <c r="A23" s="3" t="s">
        <v>149</v>
      </c>
      <c r="E23" t="s">
        <v>180</v>
      </c>
      <c r="F23">
        <v>20211026</v>
      </c>
      <c r="G23">
        <v>20211026</v>
      </c>
      <c r="H23" s="4">
        <v>3</v>
      </c>
      <c r="I23" t="s">
        <v>169</v>
      </c>
      <c r="J23" s="82"/>
      <c r="K23" s="82"/>
      <c r="L23" s="82"/>
      <c r="M23" s="82"/>
      <c r="N23" s="12">
        <v>0.252</v>
      </c>
      <c r="O23" s="12">
        <v>0.24399999999999999</v>
      </c>
      <c r="P23" s="12">
        <v>0.25600000000000001</v>
      </c>
      <c r="Q23" s="12">
        <v>0.248</v>
      </c>
      <c r="R23" s="5" t="s">
        <v>198</v>
      </c>
      <c r="S23" t="s">
        <v>161</v>
      </c>
      <c r="T23" t="s">
        <v>192</v>
      </c>
      <c r="U23" s="17" t="s">
        <v>198</v>
      </c>
      <c r="AE23" s="12">
        <v>0.3</v>
      </c>
      <c r="AF23" s="12">
        <v>0.25</v>
      </c>
      <c r="AG23" s="12">
        <v>0.3</v>
      </c>
      <c r="AH23" s="12">
        <v>0.3</v>
      </c>
    </row>
    <row r="24" spans="1:34" s="15" customFormat="1" x14ac:dyDescent="0.55000000000000004">
      <c r="A24" s="22" t="s">
        <v>150</v>
      </c>
      <c r="E24" s="15" t="s">
        <v>181</v>
      </c>
      <c r="F24" s="15">
        <v>20211026</v>
      </c>
      <c r="G24" s="15">
        <v>20211028</v>
      </c>
      <c r="H24" s="23">
        <v>2.9990000000000001</v>
      </c>
      <c r="I24" s="15" t="s">
        <v>169</v>
      </c>
      <c r="J24" s="83"/>
      <c r="K24" s="83"/>
      <c r="L24" s="83"/>
      <c r="M24" s="83"/>
      <c r="N24" s="23">
        <v>0.253</v>
      </c>
      <c r="O24" s="23">
        <v>0.246</v>
      </c>
      <c r="P24" s="23">
        <v>0.25700000000000001</v>
      </c>
      <c r="Q24" s="23">
        <v>0.249</v>
      </c>
      <c r="R24" s="15" t="s">
        <v>198</v>
      </c>
      <c r="S24" s="15" t="s">
        <v>161</v>
      </c>
      <c r="T24" s="15" t="s">
        <v>192</v>
      </c>
      <c r="U24" s="38" t="s">
        <v>210</v>
      </c>
      <c r="AE24" s="23">
        <v>0.3</v>
      </c>
      <c r="AF24" s="23">
        <v>0.3</v>
      </c>
      <c r="AG24" s="23">
        <v>0.3</v>
      </c>
      <c r="AH24" s="23">
        <v>0.3</v>
      </c>
    </row>
    <row r="25" spans="1:34" x14ac:dyDescent="0.55000000000000004">
      <c r="A25" s="3" t="s">
        <v>151</v>
      </c>
      <c r="E25" t="s">
        <v>182</v>
      </c>
      <c r="F25">
        <v>20211026</v>
      </c>
      <c r="G25">
        <v>20211026</v>
      </c>
      <c r="H25" s="4">
        <v>3</v>
      </c>
      <c r="I25" t="s">
        <v>169</v>
      </c>
      <c r="J25" s="82"/>
      <c r="K25" s="82"/>
      <c r="L25" s="82"/>
      <c r="M25" s="82"/>
      <c r="N25" s="4">
        <v>0.253</v>
      </c>
      <c r="O25" s="12">
        <v>0.246</v>
      </c>
      <c r="P25" s="12">
        <v>0.25700000000000001</v>
      </c>
      <c r="Q25" s="12">
        <v>0.249</v>
      </c>
      <c r="R25" s="5" t="s">
        <v>198</v>
      </c>
      <c r="S25" t="s">
        <v>161</v>
      </c>
      <c r="T25" t="s">
        <v>192</v>
      </c>
      <c r="U25" s="17" t="s">
        <v>198</v>
      </c>
      <c r="AE25" s="4">
        <v>0.3</v>
      </c>
      <c r="AF25" s="12">
        <v>0.3</v>
      </c>
      <c r="AG25" s="12">
        <v>0.3</v>
      </c>
      <c r="AH25" s="12">
        <v>0.25</v>
      </c>
    </row>
    <row r="26" spans="1:34" ht="14.7" thickBot="1" x14ac:dyDescent="0.6">
      <c r="A26" s="3" t="s">
        <v>152</v>
      </c>
      <c r="E26" t="s">
        <v>183</v>
      </c>
      <c r="F26">
        <v>20211026</v>
      </c>
      <c r="G26">
        <v>20211026</v>
      </c>
      <c r="H26" s="4">
        <v>2.9990000000000001</v>
      </c>
      <c r="I26" t="s">
        <v>169</v>
      </c>
      <c r="J26" s="74"/>
      <c r="K26" s="74"/>
      <c r="L26" s="74"/>
      <c r="M26" s="74"/>
      <c r="N26" s="4">
        <v>0.28999999999999998</v>
      </c>
      <c r="O26" s="12">
        <v>0.24199999999999999</v>
      </c>
      <c r="P26" s="12">
        <v>0.29299999999999998</v>
      </c>
      <c r="Q26" s="12">
        <v>0.245</v>
      </c>
      <c r="R26" s="13" t="s">
        <v>205</v>
      </c>
      <c r="S26" t="s">
        <v>161</v>
      </c>
      <c r="T26" t="s">
        <v>192</v>
      </c>
      <c r="U26" s="17" t="s">
        <v>198</v>
      </c>
      <c r="AE26" s="4">
        <v>0.3</v>
      </c>
      <c r="AF26" s="12">
        <v>0.25</v>
      </c>
      <c r="AG26" s="12">
        <v>0.3</v>
      </c>
      <c r="AH26" s="12">
        <v>0.25</v>
      </c>
    </row>
    <row r="27" spans="1:34" s="27" customFormat="1" x14ac:dyDescent="0.55000000000000004">
      <c r="A27" s="25" t="s">
        <v>153</v>
      </c>
      <c r="E27" s="27" t="s">
        <v>184</v>
      </c>
      <c r="F27" s="27">
        <v>20211026</v>
      </c>
      <c r="G27" s="27">
        <v>20211026</v>
      </c>
      <c r="H27" s="28">
        <v>3.0009999999999999</v>
      </c>
      <c r="I27" s="27" t="s">
        <v>169</v>
      </c>
      <c r="J27" s="91">
        <v>0.52800000000000002</v>
      </c>
      <c r="K27" s="75"/>
      <c r="L27" s="75">
        <v>0.53500000000000003</v>
      </c>
      <c r="M27" s="76"/>
      <c r="N27" s="28"/>
      <c r="O27" s="29"/>
      <c r="P27" s="29"/>
      <c r="Q27" s="29"/>
      <c r="R27" s="30" t="s">
        <v>205</v>
      </c>
      <c r="S27" s="27" t="s">
        <v>161</v>
      </c>
      <c r="T27" s="27" t="s">
        <v>192</v>
      </c>
      <c r="U27" s="39" t="s">
        <v>198</v>
      </c>
      <c r="X27" s="27" t="s">
        <v>279</v>
      </c>
      <c r="AE27" s="28">
        <v>0.3</v>
      </c>
      <c r="AF27" s="29">
        <v>0.25</v>
      </c>
      <c r="AG27" s="29">
        <v>0.3</v>
      </c>
      <c r="AH27" s="29">
        <v>0.3</v>
      </c>
    </row>
    <row r="28" spans="1:34" s="27" customFormat="1" x14ac:dyDescent="0.55000000000000004">
      <c r="A28" s="26" t="s">
        <v>154</v>
      </c>
      <c r="D28" s="27" t="s">
        <v>170</v>
      </c>
      <c r="E28" s="27" t="s">
        <v>171</v>
      </c>
      <c r="F28" s="27" t="s">
        <v>170</v>
      </c>
      <c r="G28" s="27" t="s">
        <v>170</v>
      </c>
      <c r="H28" s="28"/>
      <c r="I28" s="27" t="s">
        <v>169</v>
      </c>
      <c r="J28" s="92">
        <v>0.53</v>
      </c>
      <c r="K28" s="77"/>
      <c r="L28" s="77">
        <v>0.53700000000000003</v>
      </c>
      <c r="M28" s="78"/>
      <c r="N28" s="28"/>
      <c r="O28" s="29"/>
      <c r="P28" s="29"/>
      <c r="Q28" s="29"/>
      <c r="R28" s="30" t="s">
        <v>205</v>
      </c>
      <c r="S28" s="27" t="s">
        <v>161</v>
      </c>
      <c r="T28" s="27" t="s">
        <v>194</v>
      </c>
      <c r="U28" s="39" t="s">
        <v>198</v>
      </c>
      <c r="V28" s="27" t="s">
        <v>281</v>
      </c>
      <c r="X28" s="27" t="s">
        <v>279</v>
      </c>
      <c r="AE28" s="28">
        <v>0.3</v>
      </c>
      <c r="AF28" s="29">
        <v>0.3</v>
      </c>
      <c r="AG28" s="29">
        <v>0.3</v>
      </c>
      <c r="AH28" s="29">
        <v>0.3</v>
      </c>
    </row>
    <row r="29" spans="1:34" s="27" customFormat="1" x14ac:dyDescent="0.55000000000000004">
      <c r="A29" s="26" t="s">
        <v>155</v>
      </c>
      <c r="D29" s="27" t="s">
        <v>170</v>
      </c>
      <c r="E29" s="27" t="s">
        <v>167</v>
      </c>
      <c r="F29" s="27" t="s">
        <v>168</v>
      </c>
      <c r="G29" s="27" t="s">
        <v>168</v>
      </c>
      <c r="H29" s="28"/>
      <c r="I29" s="27" t="s">
        <v>169</v>
      </c>
      <c r="J29" s="84">
        <v>0.53200000000000003</v>
      </c>
      <c r="K29" s="79"/>
      <c r="L29" s="79">
        <v>0.53900000000000003</v>
      </c>
      <c r="M29" s="80"/>
      <c r="N29" s="28"/>
      <c r="O29" s="28"/>
      <c r="P29" s="28"/>
      <c r="Q29" s="28"/>
      <c r="R29" s="30" t="s">
        <v>205</v>
      </c>
      <c r="S29" s="27" t="s">
        <v>161</v>
      </c>
      <c r="T29" s="27" t="s">
        <v>195</v>
      </c>
      <c r="U29" s="39" t="s">
        <v>198</v>
      </c>
      <c r="V29" s="27" t="s">
        <v>281</v>
      </c>
      <c r="X29" s="27" t="s">
        <v>279</v>
      </c>
      <c r="AE29" s="28">
        <v>0.3</v>
      </c>
      <c r="AF29" s="28">
        <v>0.3</v>
      </c>
      <c r="AG29" s="28">
        <v>0.3</v>
      </c>
      <c r="AH29" s="28">
        <v>0.3</v>
      </c>
    </row>
    <row r="30" spans="1:34" s="27" customFormat="1" x14ac:dyDescent="0.55000000000000004">
      <c r="A30" s="25" t="s">
        <v>156</v>
      </c>
      <c r="E30" s="27" t="s">
        <v>185</v>
      </c>
      <c r="F30" s="27">
        <v>20211026</v>
      </c>
      <c r="G30" s="27">
        <v>20211026</v>
      </c>
      <c r="H30" s="28">
        <v>3</v>
      </c>
      <c r="I30" s="27" t="s">
        <v>169</v>
      </c>
      <c r="J30" s="84">
        <v>0.53600000000000003</v>
      </c>
      <c r="K30" s="79"/>
      <c r="L30" s="79">
        <v>0.54300000000000004</v>
      </c>
      <c r="M30" s="80"/>
      <c r="N30" s="28"/>
      <c r="O30" s="28"/>
      <c r="P30" s="28"/>
      <c r="Q30" s="28"/>
      <c r="R30" s="31" t="s">
        <v>205</v>
      </c>
      <c r="S30" s="27" t="s">
        <v>161</v>
      </c>
      <c r="T30" s="27" t="s">
        <v>192</v>
      </c>
      <c r="U30" s="39" t="s">
        <v>198</v>
      </c>
      <c r="X30" s="27" t="s">
        <v>279</v>
      </c>
      <c r="AE30" s="28">
        <v>0.3</v>
      </c>
      <c r="AF30" s="28">
        <v>0.3</v>
      </c>
      <c r="AG30" s="28">
        <v>0.3</v>
      </c>
      <c r="AH30" s="28">
        <v>0.3</v>
      </c>
    </row>
    <row r="31" spans="1:34" s="27" customFormat="1" ht="14.7" thickBot="1" x14ac:dyDescent="0.6">
      <c r="A31" s="25" t="s">
        <v>157</v>
      </c>
      <c r="E31" s="27" t="s">
        <v>186</v>
      </c>
      <c r="F31" s="27">
        <v>20211026</v>
      </c>
      <c r="G31" s="27">
        <v>20211026</v>
      </c>
      <c r="H31" s="28">
        <v>3.0009999999999999</v>
      </c>
      <c r="I31" s="27" t="s">
        <v>169</v>
      </c>
      <c r="J31" s="85">
        <v>0.54200000000000004</v>
      </c>
      <c r="K31" s="69"/>
      <c r="L31" s="69">
        <v>0.55000000000000004</v>
      </c>
      <c r="M31" s="70"/>
      <c r="N31" s="28"/>
      <c r="O31" s="28"/>
      <c r="P31" s="28"/>
      <c r="Q31" s="28"/>
      <c r="R31" s="31" t="s">
        <v>205</v>
      </c>
      <c r="S31" s="27" t="s">
        <v>161</v>
      </c>
      <c r="T31" s="27" t="s">
        <v>192</v>
      </c>
      <c r="U31" s="39" t="s">
        <v>198</v>
      </c>
      <c r="X31" s="27" t="s">
        <v>279</v>
      </c>
      <c r="AE31" s="28">
        <v>0.3</v>
      </c>
      <c r="AF31" s="28">
        <v>0.3</v>
      </c>
      <c r="AG31" s="28">
        <v>0.3</v>
      </c>
      <c r="AH31" s="28">
        <v>0.3</v>
      </c>
    </row>
    <row r="32" spans="1:34" x14ac:dyDescent="0.55000000000000004">
      <c r="A32" s="3"/>
      <c r="H32" s="4"/>
      <c r="I32" s="32" t="s">
        <v>286</v>
      </c>
      <c r="J32" s="71">
        <v>0.20699999999999999</v>
      </c>
      <c r="K32" s="71"/>
      <c r="L32" s="71">
        <v>0.20699999999999999</v>
      </c>
      <c r="M32" s="71"/>
      <c r="N32" t="s">
        <v>208</v>
      </c>
      <c r="O32" t="s">
        <v>208</v>
      </c>
      <c r="P32" t="s">
        <v>208</v>
      </c>
      <c r="Q32" t="s">
        <v>208</v>
      </c>
    </row>
    <row r="33" spans="1:34" x14ac:dyDescent="0.55000000000000004">
      <c r="A33" s="5" t="s">
        <v>187</v>
      </c>
      <c r="B33" t="s">
        <v>188</v>
      </c>
      <c r="E33" t="s">
        <v>208</v>
      </c>
      <c r="F33" t="s">
        <v>208</v>
      </c>
      <c r="G33" t="s">
        <v>208</v>
      </c>
      <c r="H33" t="s">
        <v>208</v>
      </c>
      <c r="I33" t="s">
        <v>208</v>
      </c>
      <c r="J33" s="4">
        <f>AVERAGE(J27:K31)</f>
        <v>0.53360000000000007</v>
      </c>
      <c r="K33" s="34">
        <f>_xlfn.STDEV.P(J27:K31)</f>
        <v>4.963869458396347E-3</v>
      </c>
      <c r="L33" s="4">
        <f>AVERAGE(L27:M31)</f>
        <v>0.54080000000000017</v>
      </c>
      <c r="M33" s="34">
        <f>_xlfn.STDEV.P(L27:M31)</f>
        <v>5.3065996645686444E-3</v>
      </c>
      <c r="N33" t="s">
        <v>208</v>
      </c>
      <c r="O33" t="s">
        <v>208</v>
      </c>
      <c r="P33" t="s">
        <v>208</v>
      </c>
      <c r="Q33" t="s">
        <v>208</v>
      </c>
      <c r="R33" t="s">
        <v>208</v>
      </c>
      <c r="S33" t="s">
        <v>208</v>
      </c>
      <c r="T33" t="s">
        <v>193</v>
      </c>
      <c r="V33" t="s">
        <v>189</v>
      </c>
      <c r="AE33" t="s">
        <v>208</v>
      </c>
      <c r="AF33" t="s">
        <v>208</v>
      </c>
      <c r="AG33" t="s">
        <v>208</v>
      </c>
      <c r="AH33" t="s">
        <v>208</v>
      </c>
    </row>
    <row r="34" spans="1:34" x14ac:dyDescent="0.55000000000000004">
      <c r="A34" s="3"/>
      <c r="H34" s="4"/>
    </row>
    <row r="35" spans="1:34" x14ac:dyDescent="0.55000000000000004">
      <c r="A35" s="3"/>
      <c r="H35" s="4"/>
      <c r="I35" t="s">
        <v>214</v>
      </c>
      <c r="J35" s="4"/>
      <c r="K35" s="4">
        <f>AVERAGE(J27:K31)</f>
        <v>0.53360000000000007</v>
      </c>
      <c r="L35" s="4"/>
      <c r="M35" s="4">
        <f>AVERAGE(L27:M31)</f>
        <v>0.54080000000000017</v>
      </c>
      <c r="N35" s="4">
        <f>AVERAGE(N25:N31,N16:N23,N8:N11)</f>
        <v>0.26657142857142851</v>
      </c>
      <c r="O35" s="4">
        <f>AVERAGE(O25:O31,O16:O23,O8:O11)</f>
        <v>0.24478571428571425</v>
      </c>
      <c r="P35" s="4">
        <f>AVERAGE(P25:P31,P16:P23,P8:P11)</f>
        <v>0.27049999999999996</v>
      </c>
      <c r="Q35" s="4">
        <f>AVERAGE(Q25:Q31,Q16:Q23,Q8:Q11)</f>
        <v>0.24857142857142867</v>
      </c>
      <c r="AE35" s="4">
        <f>AVERAGE(AE25:AE31,AE16:AE23,AE8:AE11)</f>
        <v>0.29999999999999993</v>
      </c>
      <c r="AF35" s="4">
        <f>AVERAGE(AF25:AF31,AF16:AF23,AF8:AF11)</f>
        <v>0.25526315789473686</v>
      </c>
      <c r="AG35" s="4">
        <f>AVERAGE(AG25:AG31,AG16:AG23,AG8:AG11)</f>
        <v>0.29999999999999993</v>
      </c>
      <c r="AH35" s="4">
        <f>AVERAGE(AH25:AH31,AH16:AH23,AH8:AH11)</f>
        <v>0.27631578947368418</v>
      </c>
    </row>
    <row r="36" spans="1:34" x14ac:dyDescent="0.55000000000000004">
      <c r="A36" s="3" t="s">
        <v>270</v>
      </c>
      <c r="H36" s="4"/>
      <c r="I36" t="s">
        <v>215</v>
      </c>
      <c r="K36" s="35">
        <f>_xlfn.STDEV.P(J27:K31)</f>
        <v>4.963869458396347E-3</v>
      </c>
      <c r="M36" s="35">
        <f>_xlfn.STDEV.P(L27:M31)</f>
        <v>5.3065996645686444E-3</v>
      </c>
      <c r="N36">
        <f>_xlfn.STDEV.P(N25:N31,N16:N23,N8:N11)</f>
        <v>1.8152978054437725E-2</v>
      </c>
      <c r="O36">
        <f>_xlfn.STDEV.P(O25:O31,O16:O23,O8:O11)</f>
        <v>1.8196770289795727E-3</v>
      </c>
      <c r="P36">
        <f>_xlfn.STDEV.P(P25:P31,P16:P23,P8:P11)</f>
        <v>1.7767345649493373E-2</v>
      </c>
      <c r="Q36">
        <f>_xlfn.STDEV.P(Q25:Q31,Q16:Q23,Q8:Q11)</f>
        <v>2.1946130708196043E-3</v>
      </c>
      <c r="AE36" s="35">
        <f>_xlfn.STDEV.P(AE25:AE31,AE16:AE23,AE8:AE11)</f>
        <v>5.5511151231257827E-17</v>
      </c>
      <c r="AF36" s="35">
        <f>_xlfn.STDEV.P(AF25:AF31,AF16:AF23,AF8:AF11)</f>
        <v>3.2014539633148417E-2</v>
      </c>
      <c r="AG36" s="35">
        <f>_xlfn.STDEV.P(AG25:AG31,AG16:AG23,AG8:AG11)</f>
        <v>5.5511151231257827E-17</v>
      </c>
      <c r="AH36" s="35">
        <f>_xlfn.STDEV.P(AH25:AH31,AH16:AH23,AH8:AH11)</f>
        <v>2.9772917102592313E-2</v>
      </c>
    </row>
    <row r="37" spans="1:34" x14ac:dyDescent="0.55000000000000004">
      <c r="A37" s="3">
        <v>31</v>
      </c>
      <c r="B37" t="s">
        <v>271</v>
      </c>
    </row>
    <row r="38" spans="1:34" x14ac:dyDescent="0.55000000000000004">
      <c r="A38" s="3">
        <v>37</v>
      </c>
      <c r="B38" t="s">
        <v>271</v>
      </c>
    </row>
    <row r="39" spans="1:34" x14ac:dyDescent="0.55000000000000004">
      <c r="A39" s="3"/>
    </row>
    <row r="40" spans="1:34" x14ac:dyDescent="0.55000000000000004">
      <c r="A40" s="3"/>
    </row>
  </sheetData>
  <mergeCells count="55">
    <mergeCell ref="J22:K22"/>
    <mergeCell ref="J23:K23"/>
    <mergeCell ref="AE5:AH6"/>
    <mergeCell ref="J5:M6"/>
    <mergeCell ref="J7:K7"/>
    <mergeCell ref="L7:M7"/>
    <mergeCell ref="J8:K8"/>
    <mergeCell ref="J26:K26"/>
    <mergeCell ref="J27:K27"/>
    <mergeCell ref="J28:K2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31:K31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18:M18"/>
    <mergeCell ref="L19:M19"/>
    <mergeCell ref="L20:M20"/>
    <mergeCell ref="J24:K24"/>
    <mergeCell ref="J25:K25"/>
    <mergeCell ref="L31:M31"/>
    <mergeCell ref="J32:K32"/>
    <mergeCell ref="L32:M32"/>
    <mergeCell ref="N5:Q6"/>
    <mergeCell ref="L26:M26"/>
    <mergeCell ref="L27:M27"/>
    <mergeCell ref="L28:M28"/>
    <mergeCell ref="L29:M29"/>
    <mergeCell ref="L30:M30"/>
    <mergeCell ref="L21:M21"/>
    <mergeCell ref="L22:M22"/>
    <mergeCell ref="L23:M23"/>
    <mergeCell ref="L24:M24"/>
    <mergeCell ref="L25:M25"/>
    <mergeCell ref="J29:K29"/>
    <mergeCell ref="J30:K3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8"/>
  <sheetViews>
    <sheetView zoomScale="70" zoomScaleNormal="70" workbookViewId="0">
      <selection activeCell="G40" sqref="G40"/>
    </sheetView>
  </sheetViews>
  <sheetFormatPr defaultRowHeight="14.4" x14ac:dyDescent="0.55000000000000004"/>
  <cols>
    <col min="3" max="3" width="15.68359375" customWidth="1"/>
    <col min="4" max="4" width="14.41796875" bestFit="1" customWidth="1"/>
    <col min="5" max="5" width="11.41796875" bestFit="1" customWidth="1"/>
    <col min="6" max="6" width="15" bestFit="1" customWidth="1"/>
    <col min="7" max="7" width="16.26171875" customWidth="1"/>
    <col min="8" max="8" width="13.83984375" bestFit="1" customWidth="1"/>
    <col min="9" max="9" width="30" customWidth="1"/>
    <col min="10" max="10" width="17.578125" customWidth="1"/>
    <col min="11" max="11" width="24" customWidth="1"/>
    <col min="12" max="12" width="17.68359375" customWidth="1"/>
  </cols>
  <sheetData>
    <row r="2" spans="1:14" x14ac:dyDescent="0.55000000000000004">
      <c r="A2" t="s">
        <v>5</v>
      </c>
      <c r="F2" s="17" t="s">
        <v>234</v>
      </c>
      <c r="G2" s="1" t="s">
        <v>255</v>
      </c>
      <c r="H2" s="16" t="s">
        <v>257</v>
      </c>
      <c r="J2" t="s">
        <v>261</v>
      </c>
      <c r="K2" t="s">
        <v>263</v>
      </c>
      <c r="L2" t="s">
        <v>266</v>
      </c>
      <c r="N2">
        <f>10 +13 + 6+ 3 +3 +5</f>
        <v>40</v>
      </c>
    </row>
    <row r="3" spans="1:14" x14ac:dyDescent="0.55000000000000004">
      <c r="A3" t="s">
        <v>70</v>
      </c>
      <c r="F3" s="19" t="s">
        <v>252</v>
      </c>
      <c r="G3" s="18" t="s">
        <v>256</v>
      </c>
      <c r="J3" t="s">
        <v>262</v>
      </c>
      <c r="K3" t="s">
        <v>265</v>
      </c>
      <c r="L3" t="s">
        <v>264</v>
      </c>
    </row>
    <row r="7" spans="1:14" x14ac:dyDescent="0.55000000000000004">
      <c r="C7" t="s">
        <v>8</v>
      </c>
    </row>
    <row r="8" spans="1:14" x14ac:dyDescent="0.55000000000000004">
      <c r="A8" t="s">
        <v>0</v>
      </c>
      <c r="B8" t="s">
        <v>1</v>
      </c>
      <c r="C8" t="s">
        <v>6</v>
      </c>
      <c r="D8" t="s">
        <v>7</v>
      </c>
      <c r="E8" t="s">
        <v>9</v>
      </c>
      <c r="F8" t="s">
        <v>12</v>
      </c>
      <c r="G8" t="s">
        <v>10</v>
      </c>
      <c r="H8" t="s">
        <v>11</v>
      </c>
      <c r="I8" t="s">
        <v>13</v>
      </c>
      <c r="J8" t="s">
        <v>14</v>
      </c>
      <c r="K8" t="s">
        <v>16</v>
      </c>
      <c r="L8" t="s">
        <v>15</v>
      </c>
    </row>
    <row r="9" spans="1:14" s="19" customFormat="1" x14ac:dyDescent="0.55000000000000004">
      <c r="A9" s="19" t="s">
        <v>30</v>
      </c>
      <c r="G9" s="19" t="s">
        <v>197</v>
      </c>
      <c r="J9" s="19" t="s">
        <v>246</v>
      </c>
      <c r="K9" s="19" t="s">
        <v>237</v>
      </c>
    </row>
    <row r="10" spans="1:14" x14ac:dyDescent="0.55000000000000004">
      <c r="A10" s="17" t="s">
        <v>31</v>
      </c>
      <c r="B10" s="17"/>
      <c r="C10" s="17"/>
      <c r="D10" s="17"/>
      <c r="E10" s="17"/>
      <c r="F10" s="17"/>
      <c r="G10" s="17" t="s">
        <v>239</v>
      </c>
      <c r="H10" s="17"/>
      <c r="I10" s="17"/>
      <c r="J10" s="17" t="s">
        <v>234</v>
      </c>
      <c r="K10" s="17" t="s">
        <v>238</v>
      </c>
      <c r="L10" s="17"/>
      <c r="M10" s="17"/>
      <c r="N10" s="17"/>
    </row>
    <row r="11" spans="1:14" x14ac:dyDescent="0.55000000000000004">
      <c r="A11" s="17" t="s">
        <v>32</v>
      </c>
      <c r="B11" s="17"/>
      <c r="C11" s="17"/>
      <c r="D11" s="17"/>
      <c r="E11" s="17"/>
      <c r="F11" s="17"/>
      <c r="G11" s="17" t="s">
        <v>240</v>
      </c>
      <c r="H11" s="17"/>
      <c r="I11" s="17"/>
      <c r="J11" s="17" t="s">
        <v>234</v>
      </c>
      <c r="K11" s="17" t="s">
        <v>238</v>
      </c>
      <c r="L11" s="17"/>
      <c r="M11" s="17"/>
      <c r="N11" s="17"/>
    </row>
    <row r="12" spans="1:14" x14ac:dyDescent="0.55000000000000004">
      <c r="A12" s="17" t="s">
        <v>33</v>
      </c>
      <c r="B12" s="17"/>
      <c r="C12" s="17"/>
      <c r="D12" s="17"/>
      <c r="E12" s="17"/>
      <c r="F12" s="17"/>
      <c r="G12" s="17" t="s">
        <v>241</v>
      </c>
      <c r="H12" s="17"/>
      <c r="I12" s="17"/>
      <c r="J12" s="17" t="s">
        <v>234</v>
      </c>
      <c r="K12" s="17" t="s">
        <v>238</v>
      </c>
      <c r="L12" s="17"/>
      <c r="M12" s="17"/>
      <c r="N12" s="17"/>
    </row>
    <row r="13" spans="1:14" x14ac:dyDescent="0.55000000000000004">
      <c r="A13" s="17" t="s">
        <v>34</v>
      </c>
      <c r="E13" s="20"/>
      <c r="F13" s="20"/>
      <c r="G13" s="20" t="s">
        <v>312</v>
      </c>
      <c r="H13" s="20"/>
      <c r="I13" s="20" t="s">
        <v>319</v>
      </c>
      <c r="J13" s="20" t="s">
        <v>234</v>
      </c>
      <c r="K13" s="20" t="s">
        <v>318</v>
      </c>
      <c r="L13" s="20"/>
      <c r="M13" s="20"/>
      <c r="N13" s="20"/>
    </row>
    <row r="14" spans="1:14" x14ac:dyDescent="0.55000000000000004">
      <c r="A14" s="17" t="s">
        <v>35</v>
      </c>
      <c r="B14" s="17"/>
      <c r="C14" s="17"/>
      <c r="D14" s="17"/>
      <c r="E14" s="17"/>
      <c r="F14" s="17"/>
      <c r="G14" s="17" t="s">
        <v>242</v>
      </c>
      <c r="H14" s="17"/>
      <c r="I14" s="17"/>
      <c r="J14" s="17" t="s">
        <v>234</v>
      </c>
      <c r="K14" s="17" t="s">
        <v>238</v>
      </c>
      <c r="L14" s="17"/>
      <c r="M14" s="17"/>
      <c r="N14" s="17"/>
    </row>
    <row r="15" spans="1:14" x14ac:dyDescent="0.55000000000000004">
      <c r="A15" s="17" t="s">
        <v>36</v>
      </c>
      <c r="B15" s="17"/>
      <c r="C15" s="17"/>
      <c r="D15" s="17"/>
      <c r="E15" s="17"/>
      <c r="F15" s="17"/>
      <c r="G15" s="17" t="s">
        <v>243</v>
      </c>
      <c r="H15" s="17"/>
      <c r="I15" s="17"/>
      <c r="J15" s="17" t="s">
        <v>234</v>
      </c>
      <c r="K15" s="17" t="s">
        <v>238</v>
      </c>
      <c r="L15" s="17"/>
      <c r="M15" s="17"/>
      <c r="N15" s="17"/>
    </row>
    <row r="16" spans="1:14" s="18" customFormat="1" x14ac:dyDescent="0.55000000000000004">
      <c r="A16" s="18" t="s">
        <v>37</v>
      </c>
      <c r="G16" s="18" t="s">
        <v>233</v>
      </c>
      <c r="J16" s="18" t="s">
        <v>231</v>
      </c>
      <c r="K16" s="18" t="s">
        <v>237</v>
      </c>
      <c r="L16" s="18" t="s">
        <v>230</v>
      </c>
      <c r="M16" s="18" t="s">
        <v>231</v>
      </c>
    </row>
    <row r="17" spans="1:14" x14ac:dyDescent="0.55000000000000004">
      <c r="A17" s="17" t="s">
        <v>38</v>
      </c>
      <c r="B17" s="17"/>
      <c r="C17" s="17"/>
      <c r="D17" s="17"/>
      <c r="E17" s="17"/>
      <c r="F17" s="17"/>
      <c r="G17" s="17" t="s">
        <v>245</v>
      </c>
      <c r="H17" s="17"/>
      <c r="I17" s="17"/>
      <c r="J17" s="17" t="s">
        <v>234</v>
      </c>
      <c r="K17" s="17" t="s">
        <v>238</v>
      </c>
      <c r="L17" s="17"/>
      <c r="M17" s="17"/>
      <c r="N17" s="17"/>
    </row>
    <row r="18" spans="1:14" s="1" customFormat="1" x14ac:dyDescent="0.55000000000000004">
      <c r="A18" s="1" t="s">
        <v>39</v>
      </c>
      <c r="G18" s="1" t="s">
        <v>275</v>
      </c>
      <c r="J18" s="1" t="s">
        <v>253</v>
      </c>
      <c r="K18" s="1" t="s">
        <v>277</v>
      </c>
    </row>
    <row r="19" spans="1:14" s="1" customFormat="1" x14ac:dyDescent="0.55000000000000004">
      <c r="A19" s="1" t="s">
        <v>40</v>
      </c>
      <c r="G19" s="1" t="s">
        <v>276</v>
      </c>
      <c r="J19" s="1" t="s">
        <v>253</v>
      </c>
      <c r="K19" s="1" t="s">
        <v>277</v>
      </c>
    </row>
    <row r="20" spans="1:14" x14ac:dyDescent="0.55000000000000004">
      <c r="A20" s="17" t="s">
        <v>41</v>
      </c>
      <c r="B20" s="17"/>
      <c r="C20" s="17"/>
      <c r="D20" s="17"/>
      <c r="E20" s="17"/>
      <c r="F20" s="17"/>
      <c r="G20" s="17" t="s">
        <v>244</v>
      </c>
      <c r="H20" s="17"/>
      <c r="I20" s="17"/>
      <c r="J20" s="17" t="s">
        <v>234</v>
      </c>
      <c r="K20" s="17" t="s">
        <v>238</v>
      </c>
      <c r="L20" s="17"/>
      <c r="M20" s="17"/>
      <c r="N20" s="17"/>
    </row>
    <row r="21" spans="1:14" x14ac:dyDescent="0.55000000000000004">
      <c r="A21" s="19" t="s">
        <v>42</v>
      </c>
      <c r="J21" s="19" t="s">
        <v>320</v>
      </c>
      <c r="K21" s="19" t="s">
        <v>321</v>
      </c>
    </row>
    <row r="22" spans="1:14" s="17" customFormat="1" x14ac:dyDescent="0.55000000000000004">
      <c r="A22" s="17" t="s">
        <v>43</v>
      </c>
      <c r="G22" s="17" t="s">
        <v>249</v>
      </c>
      <c r="J22" s="17" t="s">
        <v>234</v>
      </c>
      <c r="K22" s="17" t="s">
        <v>237</v>
      </c>
      <c r="L22" s="17" t="s">
        <v>230</v>
      </c>
    </row>
    <row r="23" spans="1:14" s="17" customFormat="1" x14ac:dyDescent="0.55000000000000004">
      <c r="A23" s="17" t="s">
        <v>44</v>
      </c>
      <c r="G23" s="17" t="s">
        <v>251</v>
      </c>
      <c r="J23" s="17" t="s">
        <v>234</v>
      </c>
      <c r="K23" s="17" t="s">
        <v>238</v>
      </c>
    </row>
    <row r="24" spans="1:14" s="17" customFormat="1" x14ac:dyDescent="0.55000000000000004">
      <c r="A24" s="17" t="s">
        <v>45</v>
      </c>
      <c r="G24" s="17" t="s">
        <v>250</v>
      </c>
      <c r="J24" s="17" t="s">
        <v>234</v>
      </c>
      <c r="K24" s="17" t="s">
        <v>237</v>
      </c>
      <c r="L24" s="17" t="s">
        <v>230</v>
      </c>
    </row>
    <row r="25" spans="1:14" s="18" customFormat="1" x14ac:dyDescent="0.55000000000000004">
      <c r="A25" s="18" t="s">
        <v>46</v>
      </c>
      <c r="G25" s="18" t="s">
        <v>232</v>
      </c>
      <c r="J25" s="18" t="s">
        <v>231</v>
      </c>
      <c r="L25" s="18" t="s">
        <v>230</v>
      </c>
      <c r="M25" s="18" t="s">
        <v>231</v>
      </c>
    </row>
    <row r="26" spans="1:14" s="18" customFormat="1" x14ac:dyDescent="0.55000000000000004">
      <c r="A26" s="18" t="s">
        <v>47</v>
      </c>
      <c r="G26" s="18" t="s">
        <v>229</v>
      </c>
      <c r="J26" s="18" t="s">
        <v>236</v>
      </c>
      <c r="K26" s="18" t="s">
        <v>237</v>
      </c>
      <c r="L26" s="18" t="s">
        <v>228</v>
      </c>
    </row>
    <row r="27" spans="1:14" s="17" customFormat="1" x14ac:dyDescent="0.55000000000000004">
      <c r="A27" s="17" t="s">
        <v>48</v>
      </c>
      <c r="G27" s="17" t="s">
        <v>235</v>
      </c>
      <c r="J27" s="17" t="s">
        <v>234</v>
      </c>
      <c r="K27" s="17" t="s">
        <v>237</v>
      </c>
      <c r="L27" s="17" t="s">
        <v>230</v>
      </c>
    </row>
    <row r="28" spans="1:14" s="18" customFormat="1" ht="13.2" customHeight="1" x14ac:dyDescent="0.55000000000000004">
      <c r="A28" s="18" t="s">
        <v>49</v>
      </c>
      <c r="G28" s="18" t="s">
        <v>216</v>
      </c>
      <c r="H28" s="18" t="s">
        <v>218</v>
      </c>
      <c r="J28" s="18" t="s">
        <v>231</v>
      </c>
      <c r="K28" s="18" t="s">
        <v>237</v>
      </c>
      <c r="L28" s="18" t="s">
        <v>230</v>
      </c>
      <c r="M28" s="18" t="s">
        <v>231</v>
      </c>
    </row>
    <row r="29" spans="1:14" x14ac:dyDescent="0.55000000000000004">
      <c r="A29" s="1" t="s">
        <v>50</v>
      </c>
      <c r="B29" s="1"/>
      <c r="C29" s="1"/>
      <c r="D29" s="1"/>
      <c r="E29" s="1"/>
      <c r="F29" s="1"/>
      <c r="G29" s="1" t="s">
        <v>217</v>
      </c>
      <c r="H29" s="1" t="s">
        <v>218</v>
      </c>
      <c r="I29" s="1"/>
      <c r="J29" s="1" t="s">
        <v>247</v>
      </c>
      <c r="K29" s="1" t="s">
        <v>237</v>
      </c>
      <c r="L29" s="1" t="s">
        <v>139</v>
      </c>
      <c r="M29" s="1" t="s">
        <v>248</v>
      </c>
      <c r="N29" s="1"/>
    </row>
    <row r="30" spans="1:14" x14ac:dyDescent="0.55000000000000004">
      <c r="A30" s="1" t="s">
        <v>51</v>
      </c>
      <c r="B30" s="1"/>
      <c r="C30" s="1"/>
      <c r="D30" s="1"/>
      <c r="E30" s="1"/>
      <c r="F30" s="1"/>
      <c r="G30" s="1" t="s">
        <v>219</v>
      </c>
      <c r="H30" s="1"/>
      <c r="I30" s="1"/>
      <c r="J30" s="1" t="s">
        <v>247</v>
      </c>
      <c r="K30" s="1" t="s">
        <v>237</v>
      </c>
      <c r="L30" s="1" t="s">
        <v>139</v>
      </c>
      <c r="M30" s="1" t="s">
        <v>248</v>
      </c>
      <c r="N30" s="1"/>
    </row>
    <row r="31" spans="1:14" x14ac:dyDescent="0.55000000000000004">
      <c r="A31" s="1" t="s">
        <v>52</v>
      </c>
      <c r="B31" s="1"/>
      <c r="C31" s="1"/>
      <c r="D31" s="1"/>
      <c r="E31" s="1"/>
      <c r="F31" s="1"/>
      <c r="G31" s="1" t="s">
        <v>220</v>
      </c>
      <c r="H31" s="1"/>
      <c r="I31" s="1"/>
      <c r="J31" s="1" t="s">
        <v>247</v>
      </c>
      <c r="K31" s="1" t="s">
        <v>237</v>
      </c>
      <c r="L31" s="1" t="s">
        <v>139</v>
      </c>
      <c r="M31" s="1" t="s">
        <v>248</v>
      </c>
      <c r="N31" s="1"/>
    </row>
    <row r="32" spans="1:14" s="17" customFormat="1" x14ac:dyDescent="0.55000000000000004">
      <c r="A32" s="17" t="s">
        <v>53</v>
      </c>
      <c r="G32" s="17" t="s">
        <v>221</v>
      </c>
      <c r="J32" s="17" t="s">
        <v>234</v>
      </c>
      <c r="K32" s="17" t="s">
        <v>237</v>
      </c>
      <c r="L32" s="17" t="s">
        <v>139</v>
      </c>
    </row>
    <row r="33" spans="1:14" s="17" customFormat="1" x14ac:dyDescent="0.55000000000000004">
      <c r="A33" s="17" t="s">
        <v>54</v>
      </c>
      <c r="G33" s="17" t="s">
        <v>222</v>
      </c>
      <c r="J33" s="17" t="s">
        <v>234</v>
      </c>
      <c r="K33" s="17" t="s">
        <v>237</v>
      </c>
      <c r="L33" s="17" t="s">
        <v>139</v>
      </c>
    </row>
    <row r="34" spans="1:14" s="1" customFormat="1" x14ac:dyDescent="0.55000000000000004">
      <c r="A34" s="1" t="s">
        <v>55</v>
      </c>
      <c r="G34" s="1" t="s">
        <v>223</v>
      </c>
      <c r="J34" s="1" t="s">
        <v>247</v>
      </c>
      <c r="K34" s="1" t="s">
        <v>237</v>
      </c>
      <c r="L34" s="1" t="s">
        <v>139</v>
      </c>
    </row>
    <row r="35" spans="1:14" s="18" customFormat="1" x14ac:dyDescent="0.55000000000000004">
      <c r="A35" s="18" t="s">
        <v>56</v>
      </c>
      <c r="G35" s="18" t="s">
        <v>224</v>
      </c>
      <c r="J35" s="18" t="s">
        <v>236</v>
      </c>
      <c r="K35" s="18" t="s">
        <v>237</v>
      </c>
      <c r="L35" s="18" t="s">
        <v>139</v>
      </c>
    </row>
    <row r="36" spans="1:14" s="21" customFormat="1" x14ac:dyDescent="0.55000000000000004">
      <c r="A36" s="21" t="s">
        <v>57</v>
      </c>
      <c r="K36" s="21" t="s">
        <v>269</v>
      </c>
      <c r="L36" s="21" t="s">
        <v>139</v>
      </c>
    </row>
    <row r="37" spans="1:14" s="1" customFormat="1" x14ac:dyDescent="0.55000000000000004">
      <c r="A37" s="1" t="s">
        <v>58</v>
      </c>
      <c r="G37" s="1" t="s">
        <v>225</v>
      </c>
      <c r="J37" s="1" t="s">
        <v>247</v>
      </c>
      <c r="K37" s="1" t="s">
        <v>237</v>
      </c>
      <c r="L37" s="1" t="s">
        <v>139</v>
      </c>
    </row>
    <row r="38" spans="1:14" s="1" customFormat="1" x14ac:dyDescent="0.55000000000000004">
      <c r="A38" s="1" t="s">
        <v>59</v>
      </c>
      <c r="G38" s="1" t="s">
        <v>226</v>
      </c>
      <c r="J38" s="1" t="s">
        <v>247</v>
      </c>
      <c r="K38" s="1" t="s">
        <v>237</v>
      </c>
      <c r="L38" s="1" t="s">
        <v>139</v>
      </c>
    </row>
    <row r="39" spans="1:14" s="18" customFormat="1" x14ac:dyDescent="0.55000000000000004">
      <c r="A39" s="18" t="s">
        <v>60</v>
      </c>
      <c r="G39" s="18" t="s">
        <v>227</v>
      </c>
      <c r="J39" s="18" t="s">
        <v>236</v>
      </c>
      <c r="K39" s="18" t="s">
        <v>237</v>
      </c>
      <c r="L39" s="18" t="s">
        <v>139</v>
      </c>
    </row>
    <row r="40" spans="1:14" x14ac:dyDescent="0.55000000000000004">
      <c r="A40" s="17" t="s">
        <v>61</v>
      </c>
      <c r="G40" t="s">
        <v>311</v>
      </c>
      <c r="K40" s="17" t="s">
        <v>322</v>
      </c>
      <c r="L40" t="s">
        <v>139</v>
      </c>
    </row>
    <row r="41" spans="1:14" s="19" customFormat="1" x14ac:dyDescent="0.55000000000000004">
      <c r="A41" s="19" t="s">
        <v>62</v>
      </c>
      <c r="G41" s="19" t="s">
        <v>197</v>
      </c>
      <c r="J41" s="19" t="s">
        <v>252</v>
      </c>
      <c r="K41" s="19" t="s">
        <v>237</v>
      </c>
      <c r="L41" s="19" t="s">
        <v>139</v>
      </c>
      <c r="M41" s="19" t="s">
        <v>253</v>
      </c>
      <c r="N41" s="19" t="s">
        <v>254</v>
      </c>
    </row>
    <row r="42" spans="1:14" s="19" customFormat="1" x14ac:dyDescent="0.55000000000000004">
      <c r="A42" s="19" t="s">
        <v>63</v>
      </c>
      <c r="G42" s="19" t="s">
        <v>197</v>
      </c>
      <c r="J42" s="19" t="s">
        <v>252</v>
      </c>
      <c r="K42" s="19" t="s">
        <v>237</v>
      </c>
      <c r="L42" s="19" t="s">
        <v>139</v>
      </c>
      <c r="M42" s="19" t="s">
        <v>253</v>
      </c>
      <c r="N42" s="19" t="s">
        <v>254</v>
      </c>
    </row>
    <row r="43" spans="1:14" s="19" customFormat="1" x14ac:dyDescent="0.55000000000000004">
      <c r="A43" s="19" t="s">
        <v>64</v>
      </c>
      <c r="G43" s="19" t="s">
        <v>197</v>
      </c>
      <c r="J43" s="19" t="s">
        <v>252</v>
      </c>
      <c r="K43" s="19" t="s">
        <v>237</v>
      </c>
      <c r="L43" s="19" t="s">
        <v>139</v>
      </c>
      <c r="M43" s="19" t="s">
        <v>253</v>
      </c>
      <c r="N43" s="19" t="s">
        <v>254</v>
      </c>
    </row>
    <row r="44" spans="1:14" s="19" customFormat="1" x14ac:dyDescent="0.55000000000000004">
      <c r="A44" s="19" t="s">
        <v>65</v>
      </c>
      <c r="G44" s="19" t="s">
        <v>208</v>
      </c>
      <c r="J44" s="19" t="s">
        <v>252</v>
      </c>
      <c r="K44" s="19" t="s">
        <v>237</v>
      </c>
      <c r="L44" s="19" t="s">
        <v>139</v>
      </c>
      <c r="M44" s="19" t="s">
        <v>253</v>
      </c>
      <c r="N44" s="19" t="s">
        <v>254</v>
      </c>
    </row>
    <row r="45" spans="1:14" x14ac:dyDescent="0.55000000000000004">
      <c r="A45" s="16" t="s">
        <v>66</v>
      </c>
      <c r="L45" t="s">
        <v>139</v>
      </c>
    </row>
    <row r="46" spans="1:14" s="21" customFormat="1" x14ac:dyDescent="0.55000000000000004">
      <c r="A46" s="21" t="s">
        <v>67</v>
      </c>
      <c r="L46" s="21" t="s">
        <v>139</v>
      </c>
      <c r="M46" s="21" t="s">
        <v>273</v>
      </c>
    </row>
    <row r="47" spans="1:14" s="21" customFormat="1" x14ac:dyDescent="0.55000000000000004">
      <c r="A47" s="21" t="s">
        <v>68</v>
      </c>
      <c r="L47" s="21" t="s">
        <v>139</v>
      </c>
      <c r="M47" s="21" t="s">
        <v>273</v>
      </c>
    </row>
    <row r="48" spans="1:14" x14ac:dyDescent="0.55000000000000004">
      <c r="A48" s="16" t="s">
        <v>69</v>
      </c>
      <c r="L48" t="s">
        <v>139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3"/>
  <sheetViews>
    <sheetView zoomScale="70" zoomScaleNormal="70" workbookViewId="0">
      <selection activeCell="I57" sqref="I57"/>
    </sheetView>
  </sheetViews>
  <sheetFormatPr defaultRowHeight="14.4" x14ac:dyDescent="0.55000000000000004"/>
  <cols>
    <col min="1" max="2" width="12.83984375" customWidth="1"/>
    <col min="3" max="3" width="30" customWidth="1"/>
    <col min="4" max="4" width="12.83984375" customWidth="1"/>
    <col min="6" max="6" width="15.68359375" customWidth="1"/>
    <col min="7" max="7" width="14.41796875" bestFit="1" customWidth="1"/>
    <col min="8" max="8" width="11.41796875" bestFit="1" customWidth="1"/>
    <col min="9" max="9" width="15" bestFit="1" customWidth="1"/>
    <col min="10" max="10" width="17.26171875" customWidth="1"/>
    <col min="11" max="11" width="13.578125" customWidth="1"/>
    <col min="12" max="12" width="24" customWidth="1"/>
    <col min="13" max="13" width="17.68359375" customWidth="1"/>
  </cols>
  <sheetData>
    <row r="1" spans="1:24" x14ac:dyDescent="0.55000000000000004">
      <c r="A1" t="s">
        <v>5</v>
      </c>
    </row>
    <row r="2" spans="1:24" x14ac:dyDescent="0.55000000000000004">
      <c r="A2" t="s">
        <v>71</v>
      </c>
    </row>
    <row r="3" spans="1:24" x14ac:dyDescent="0.55000000000000004">
      <c r="A3" t="s">
        <v>72</v>
      </c>
    </row>
    <row r="4" spans="1:24" x14ac:dyDescent="0.55000000000000004">
      <c r="A4" t="s">
        <v>73</v>
      </c>
    </row>
    <row r="5" spans="1:24" x14ac:dyDescent="0.55000000000000004">
      <c r="A5" t="s">
        <v>74</v>
      </c>
      <c r="K5" s="1" t="s">
        <v>144</v>
      </c>
    </row>
    <row r="6" spans="1:24" x14ac:dyDescent="0.55000000000000004">
      <c r="K6" s="2" t="s">
        <v>145</v>
      </c>
    </row>
    <row r="7" spans="1:24" x14ac:dyDescent="0.55000000000000004">
      <c r="F7" t="s">
        <v>8</v>
      </c>
      <c r="T7" t="s">
        <v>0</v>
      </c>
      <c r="U7" t="s">
        <v>10</v>
      </c>
      <c r="W7" t="s">
        <v>0</v>
      </c>
      <c r="X7" t="s">
        <v>10</v>
      </c>
    </row>
    <row r="8" spans="1:24" x14ac:dyDescent="0.55000000000000004">
      <c r="A8" t="s">
        <v>0</v>
      </c>
      <c r="B8" t="s">
        <v>323</v>
      </c>
      <c r="C8" t="s">
        <v>140</v>
      </c>
      <c r="D8" t="s">
        <v>142</v>
      </c>
      <c r="E8" t="s">
        <v>1</v>
      </c>
      <c r="F8" t="s">
        <v>6</v>
      </c>
      <c r="G8" t="s">
        <v>7</v>
      </c>
      <c r="H8" t="s">
        <v>9</v>
      </c>
      <c r="I8" t="s">
        <v>12</v>
      </c>
      <c r="J8" t="s">
        <v>146</v>
      </c>
      <c r="K8" t="s">
        <v>14</v>
      </c>
      <c r="L8" t="s">
        <v>16</v>
      </c>
      <c r="M8" t="s">
        <v>15</v>
      </c>
      <c r="T8" t="s">
        <v>17</v>
      </c>
      <c r="U8" t="s">
        <v>162</v>
      </c>
      <c r="W8" s="19" t="s">
        <v>30</v>
      </c>
      <c r="X8" s="19" t="s">
        <v>197</v>
      </c>
    </row>
    <row r="9" spans="1:24" x14ac:dyDescent="0.55000000000000004">
      <c r="A9" t="s">
        <v>75</v>
      </c>
      <c r="B9" t="s">
        <v>324</v>
      </c>
      <c r="C9" t="s">
        <v>335</v>
      </c>
      <c r="D9" t="s">
        <v>143</v>
      </c>
      <c r="L9" t="s">
        <v>282</v>
      </c>
      <c r="T9" t="s">
        <v>18</v>
      </c>
      <c r="U9" t="s">
        <v>164</v>
      </c>
      <c r="W9" s="17" t="s">
        <v>31</v>
      </c>
      <c r="X9" s="17" t="s">
        <v>239</v>
      </c>
    </row>
    <row r="10" spans="1:24" x14ac:dyDescent="0.55000000000000004">
      <c r="D10" t="s">
        <v>141</v>
      </c>
      <c r="T10" t="s">
        <v>19</v>
      </c>
      <c r="U10" t="s">
        <v>165</v>
      </c>
      <c r="W10" s="17" t="s">
        <v>32</v>
      </c>
      <c r="X10" s="17" t="s">
        <v>240</v>
      </c>
    </row>
    <row r="11" spans="1:24" x14ac:dyDescent="0.55000000000000004">
      <c r="A11" t="s">
        <v>76</v>
      </c>
      <c r="B11" t="s">
        <v>239</v>
      </c>
      <c r="C11" t="s">
        <v>374</v>
      </c>
      <c r="T11" t="s">
        <v>20</v>
      </c>
      <c r="U11" t="s">
        <v>166</v>
      </c>
      <c r="W11" s="17" t="s">
        <v>33</v>
      </c>
      <c r="X11" s="17" t="s">
        <v>241</v>
      </c>
    </row>
    <row r="12" spans="1:24" x14ac:dyDescent="0.55000000000000004">
      <c r="A12" t="s">
        <v>77</v>
      </c>
      <c r="B12" t="s">
        <v>240</v>
      </c>
      <c r="C12" t="s">
        <v>375</v>
      </c>
      <c r="T12" t="s">
        <v>21</v>
      </c>
      <c r="U12" t="s">
        <v>196</v>
      </c>
      <c r="W12" s="17" t="s">
        <v>34</v>
      </c>
      <c r="X12" s="20" t="s">
        <v>312</v>
      </c>
    </row>
    <row r="13" spans="1:24" x14ac:dyDescent="0.55000000000000004">
      <c r="A13" t="s">
        <v>78</v>
      </c>
      <c r="B13" t="s">
        <v>241</v>
      </c>
      <c r="C13" t="s">
        <v>376</v>
      </c>
      <c r="T13" s="14" t="s">
        <v>22</v>
      </c>
      <c r="U13" s="14"/>
      <c r="W13" s="17" t="s">
        <v>35</v>
      </c>
      <c r="X13" s="17" t="s">
        <v>242</v>
      </c>
    </row>
    <row r="14" spans="1:24" x14ac:dyDescent="0.55000000000000004">
      <c r="A14" t="s">
        <v>79</v>
      </c>
      <c r="B14" t="s">
        <v>312</v>
      </c>
      <c r="C14" t="s">
        <v>336</v>
      </c>
      <c r="T14" s="14" t="s">
        <v>23</v>
      </c>
      <c r="U14" s="14"/>
      <c r="W14" s="17" t="s">
        <v>36</v>
      </c>
      <c r="X14" s="17" t="s">
        <v>243</v>
      </c>
    </row>
    <row r="15" spans="1:24" x14ac:dyDescent="0.55000000000000004">
      <c r="A15" t="s">
        <v>80</v>
      </c>
      <c r="B15" t="s">
        <v>242</v>
      </c>
      <c r="C15" t="s">
        <v>337</v>
      </c>
      <c r="T15" s="40" t="s">
        <v>24</v>
      </c>
      <c r="U15" s="40" t="s">
        <v>172</v>
      </c>
      <c r="W15" s="18" t="s">
        <v>37</v>
      </c>
      <c r="X15" s="18" t="s">
        <v>233</v>
      </c>
    </row>
    <row r="16" spans="1:24" x14ac:dyDescent="0.55000000000000004">
      <c r="A16" t="s">
        <v>81</v>
      </c>
      <c r="B16" t="s">
        <v>243</v>
      </c>
      <c r="C16" t="s">
        <v>338</v>
      </c>
      <c r="T16" t="s">
        <v>25</v>
      </c>
      <c r="U16" t="s">
        <v>173</v>
      </c>
      <c r="W16" s="17" t="s">
        <v>38</v>
      </c>
      <c r="X16" s="17" t="s">
        <v>245</v>
      </c>
    </row>
    <row r="17" spans="1:24" x14ac:dyDescent="0.55000000000000004">
      <c r="A17" t="s">
        <v>82</v>
      </c>
      <c r="B17" t="s">
        <v>233</v>
      </c>
      <c r="C17" t="s">
        <v>339</v>
      </c>
      <c r="T17" s="1" t="s">
        <v>26</v>
      </c>
      <c r="U17" t="s">
        <v>174</v>
      </c>
      <c r="W17" s="1" t="s">
        <v>39</v>
      </c>
      <c r="X17" s="1" t="s">
        <v>275</v>
      </c>
    </row>
    <row r="18" spans="1:24" x14ac:dyDescent="0.55000000000000004">
      <c r="A18" t="s">
        <v>83</v>
      </c>
      <c r="B18" t="s">
        <v>245</v>
      </c>
      <c r="C18" t="s">
        <v>340</v>
      </c>
      <c r="T18" t="s">
        <v>27</v>
      </c>
      <c r="U18" t="s">
        <v>175</v>
      </c>
      <c r="W18" s="1" t="s">
        <v>40</v>
      </c>
      <c r="X18" s="1" t="s">
        <v>276</v>
      </c>
    </row>
    <row r="19" spans="1:24" x14ac:dyDescent="0.55000000000000004">
      <c r="A19" t="s">
        <v>84</v>
      </c>
      <c r="B19" t="s">
        <v>275</v>
      </c>
      <c r="C19" t="s">
        <v>341</v>
      </c>
      <c r="T19" t="s">
        <v>28</v>
      </c>
      <c r="U19" t="s">
        <v>176</v>
      </c>
      <c r="W19" s="17" t="s">
        <v>41</v>
      </c>
      <c r="X19" s="17" t="s">
        <v>244</v>
      </c>
    </row>
    <row r="20" spans="1:24" ht="14.7" thickBot="1" x14ac:dyDescent="0.6">
      <c r="A20" t="s">
        <v>85</v>
      </c>
      <c r="B20" t="s">
        <v>276</v>
      </c>
      <c r="C20" t="s">
        <v>342</v>
      </c>
      <c r="T20" s="8" t="s">
        <v>29</v>
      </c>
      <c r="U20" s="8" t="s">
        <v>177</v>
      </c>
      <c r="W20" s="19" t="s">
        <v>42</v>
      </c>
      <c r="X20" t="s">
        <v>314</v>
      </c>
    </row>
    <row r="21" spans="1:24" ht="14.7" thickTop="1" x14ac:dyDescent="0.55000000000000004">
      <c r="A21" t="s">
        <v>86</v>
      </c>
      <c r="B21" t="s">
        <v>244</v>
      </c>
      <c r="C21" t="s">
        <v>343</v>
      </c>
      <c r="T21" s="3" t="s">
        <v>147</v>
      </c>
      <c r="U21" t="s">
        <v>178</v>
      </c>
      <c r="W21" s="17" t="s">
        <v>43</v>
      </c>
      <c r="X21" s="17" t="s">
        <v>249</v>
      </c>
    </row>
    <row r="22" spans="1:24" x14ac:dyDescent="0.55000000000000004">
      <c r="A22" t="s">
        <v>87</v>
      </c>
      <c r="B22" t="s">
        <v>314</v>
      </c>
      <c r="C22" t="s">
        <v>344</v>
      </c>
      <c r="T22" s="3" t="s">
        <v>148</v>
      </c>
      <c r="U22" t="s">
        <v>179</v>
      </c>
      <c r="W22" s="17" t="s">
        <v>44</v>
      </c>
      <c r="X22" s="17" t="s">
        <v>251</v>
      </c>
    </row>
    <row r="23" spans="1:24" x14ac:dyDescent="0.55000000000000004">
      <c r="A23" t="s">
        <v>88</v>
      </c>
      <c r="B23" t="s">
        <v>249</v>
      </c>
      <c r="C23" t="s">
        <v>377</v>
      </c>
      <c r="T23" s="3" t="s">
        <v>149</v>
      </c>
      <c r="U23" t="s">
        <v>180</v>
      </c>
      <c r="W23" s="17" t="s">
        <v>45</v>
      </c>
      <c r="X23" s="17" t="s">
        <v>250</v>
      </c>
    </row>
    <row r="24" spans="1:24" x14ac:dyDescent="0.55000000000000004">
      <c r="A24" t="s">
        <v>89</v>
      </c>
      <c r="B24" t="s">
        <v>251</v>
      </c>
      <c r="C24" t="s">
        <v>378</v>
      </c>
      <c r="T24" s="22" t="s">
        <v>150</v>
      </c>
      <c r="U24" s="15" t="s">
        <v>181</v>
      </c>
      <c r="W24" s="18" t="s">
        <v>46</v>
      </c>
      <c r="X24" s="18" t="s">
        <v>232</v>
      </c>
    </row>
    <row r="25" spans="1:24" x14ac:dyDescent="0.55000000000000004">
      <c r="A25" t="s">
        <v>90</v>
      </c>
      <c r="B25" t="s">
        <v>250</v>
      </c>
      <c r="C25" t="s">
        <v>345</v>
      </c>
      <c r="T25" s="3" t="s">
        <v>151</v>
      </c>
      <c r="U25" t="s">
        <v>182</v>
      </c>
      <c r="W25" s="18" t="s">
        <v>47</v>
      </c>
      <c r="X25" s="18" t="s">
        <v>229</v>
      </c>
    </row>
    <row r="26" spans="1:24" x14ac:dyDescent="0.55000000000000004">
      <c r="A26" t="s">
        <v>91</v>
      </c>
      <c r="B26" t="s">
        <v>232</v>
      </c>
      <c r="C26" t="s">
        <v>346</v>
      </c>
      <c r="T26" s="3" t="s">
        <v>152</v>
      </c>
      <c r="U26" t="s">
        <v>183</v>
      </c>
      <c r="W26" s="17" t="s">
        <v>48</v>
      </c>
      <c r="X26" s="17" t="s">
        <v>235</v>
      </c>
    </row>
    <row r="27" spans="1:24" x14ac:dyDescent="0.55000000000000004">
      <c r="A27" t="s">
        <v>92</v>
      </c>
      <c r="B27" t="s">
        <v>229</v>
      </c>
      <c r="C27" t="s">
        <v>347</v>
      </c>
      <c r="T27" s="25" t="s">
        <v>153</v>
      </c>
      <c r="U27" s="27" t="s">
        <v>184</v>
      </c>
      <c r="W27" s="18" t="s">
        <v>49</v>
      </c>
      <c r="X27" s="18" t="s">
        <v>216</v>
      </c>
    </row>
    <row r="28" spans="1:24" x14ac:dyDescent="0.55000000000000004">
      <c r="A28" t="s">
        <v>93</v>
      </c>
      <c r="B28" t="s">
        <v>235</v>
      </c>
      <c r="C28" t="s">
        <v>348</v>
      </c>
      <c r="T28" s="26" t="s">
        <v>154</v>
      </c>
      <c r="U28" s="27" t="s">
        <v>171</v>
      </c>
      <c r="W28" s="1" t="s">
        <v>50</v>
      </c>
      <c r="X28" s="1" t="s">
        <v>217</v>
      </c>
    </row>
    <row r="29" spans="1:24" x14ac:dyDescent="0.55000000000000004">
      <c r="A29" t="s">
        <v>94</v>
      </c>
      <c r="B29" t="s">
        <v>216</v>
      </c>
      <c r="C29" t="s">
        <v>349</v>
      </c>
      <c r="M29" t="s">
        <v>139</v>
      </c>
      <c r="T29" s="26" t="s">
        <v>155</v>
      </c>
      <c r="U29" s="27" t="s">
        <v>167</v>
      </c>
      <c r="W29" s="1" t="s">
        <v>51</v>
      </c>
      <c r="X29" s="1" t="s">
        <v>219</v>
      </c>
    </row>
    <row r="30" spans="1:24" x14ac:dyDescent="0.55000000000000004">
      <c r="A30" t="s">
        <v>95</v>
      </c>
      <c r="B30" t="s">
        <v>171</v>
      </c>
      <c r="C30" t="s">
        <v>353</v>
      </c>
      <c r="M30" t="s">
        <v>139</v>
      </c>
      <c r="T30" s="25" t="s">
        <v>156</v>
      </c>
      <c r="U30" s="27" t="s">
        <v>185</v>
      </c>
      <c r="W30" s="1" t="s">
        <v>52</v>
      </c>
      <c r="X30" s="1" t="s">
        <v>220</v>
      </c>
    </row>
    <row r="31" spans="1:24" x14ac:dyDescent="0.55000000000000004">
      <c r="A31" t="s">
        <v>96</v>
      </c>
      <c r="B31" t="s">
        <v>167</v>
      </c>
      <c r="C31" t="s">
        <v>354</v>
      </c>
      <c r="M31" t="s">
        <v>139</v>
      </c>
      <c r="T31" s="25" t="s">
        <v>157</v>
      </c>
      <c r="U31" s="27" t="s">
        <v>186</v>
      </c>
      <c r="W31" s="17" t="s">
        <v>53</v>
      </c>
      <c r="X31" s="17" t="s">
        <v>221</v>
      </c>
    </row>
    <row r="32" spans="1:24" x14ac:dyDescent="0.55000000000000004">
      <c r="A32" t="s">
        <v>97</v>
      </c>
      <c r="B32" t="s">
        <v>185</v>
      </c>
      <c r="C32" t="s">
        <v>355</v>
      </c>
      <c r="M32" t="s">
        <v>139</v>
      </c>
      <c r="W32" s="17" t="s">
        <v>54</v>
      </c>
      <c r="X32" s="17" t="s">
        <v>222</v>
      </c>
    </row>
    <row r="33" spans="1:24" x14ac:dyDescent="0.55000000000000004">
      <c r="A33" t="s">
        <v>98</v>
      </c>
      <c r="B33" t="s">
        <v>186</v>
      </c>
      <c r="C33" t="s">
        <v>356</v>
      </c>
      <c r="M33" t="s">
        <v>139</v>
      </c>
      <c r="W33" s="1" t="s">
        <v>55</v>
      </c>
      <c r="X33" s="1" t="s">
        <v>223</v>
      </c>
    </row>
    <row r="34" spans="1:24" x14ac:dyDescent="0.55000000000000004">
      <c r="A34" t="s">
        <v>99</v>
      </c>
      <c r="B34" t="s">
        <v>165</v>
      </c>
      <c r="C34" t="s">
        <v>359</v>
      </c>
      <c r="M34" t="s">
        <v>139</v>
      </c>
      <c r="W34" s="18" t="s">
        <v>56</v>
      </c>
      <c r="X34" s="18" t="s">
        <v>224</v>
      </c>
    </row>
    <row r="35" spans="1:24" x14ac:dyDescent="0.55000000000000004">
      <c r="A35" t="s">
        <v>100</v>
      </c>
      <c r="B35" t="s">
        <v>166</v>
      </c>
      <c r="C35" t="s">
        <v>360</v>
      </c>
      <c r="M35" t="s">
        <v>139</v>
      </c>
      <c r="W35" s="21" t="s">
        <v>57</v>
      </c>
      <c r="X35" s="21"/>
    </row>
    <row r="36" spans="1:24" x14ac:dyDescent="0.55000000000000004">
      <c r="A36" t="s">
        <v>101</v>
      </c>
      <c r="B36" t="s">
        <v>325</v>
      </c>
      <c r="C36" t="s">
        <v>351</v>
      </c>
      <c r="M36" t="s">
        <v>139</v>
      </c>
      <c r="W36" s="1" t="s">
        <v>58</v>
      </c>
      <c r="X36" s="1" t="s">
        <v>225</v>
      </c>
    </row>
    <row r="37" spans="1:24" x14ac:dyDescent="0.55000000000000004">
      <c r="A37" t="s">
        <v>102</v>
      </c>
      <c r="B37" t="s">
        <v>326</v>
      </c>
      <c r="C37" t="s">
        <v>351</v>
      </c>
      <c r="M37" t="s">
        <v>139</v>
      </c>
      <c r="W37" s="1" t="s">
        <v>59</v>
      </c>
      <c r="X37" s="1" t="s">
        <v>226</v>
      </c>
    </row>
    <row r="38" spans="1:24" x14ac:dyDescent="0.55000000000000004">
      <c r="A38" t="s">
        <v>103</v>
      </c>
      <c r="B38" t="s">
        <v>183</v>
      </c>
      <c r="C38" t="s">
        <v>361</v>
      </c>
      <c r="M38" t="s">
        <v>139</v>
      </c>
      <c r="W38" s="18" t="s">
        <v>60</v>
      </c>
      <c r="X38" s="18" t="s">
        <v>227</v>
      </c>
    </row>
    <row r="39" spans="1:24" x14ac:dyDescent="0.55000000000000004">
      <c r="A39" t="s">
        <v>104</v>
      </c>
      <c r="B39" t="s">
        <v>184</v>
      </c>
      <c r="C39" t="s">
        <v>352</v>
      </c>
      <c r="M39" t="s">
        <v>139</v>
      </c>
      <c r="W39" s="17" t="s">
        <v>61</v>
      </c>
      <c r="X39" t="s">
        <v>311</v>
      </c>
    </row>
    <row r="40" spans="1:24" x14ac:dyDescent="0.55000000000000004">
      <c r="A40" t="s">
        <v>105</v>
      </c>
      <c r="B40" t="s">
        <v>162</v>
      </c>
      <c r="C40" t="s">
        <v>357</v>
      </c>
      <c r="M40" t="s">
        <v>139</v>
      </c>
      <c r="W40" s="19" t="s">
        <v>62</v>
      </c>
      <c r="X40" s="19" t="s">
        <v>197</v>
      </c>
    </row>
    <row r="41" spans="1:24" x14ac:dyDescent="0.55000000000000004">
      <c r="A41" t="s">
        <v>106</v>
      </c>
      <c r="B41" t="s">
        <v>164</v>
      </c>
      <c r="C41" t="s">
        <v>358</v>
      </c>
      <c r="M41" t="s">
        <v>139</v>
      </c>
      <c r="W41" s="19" t="s">
        <v>63</v>
      </c>
      <c r="X41" s="19" t="s">
        <v>197</v>
      </c>
    </row>
    <row r="42" spans="1:24" x14ac:dyDescent="0.55000000000000004">
      <c r="A42" t="s">
        <v>107</v>
      </c>
      <c r="B42" t="s">
        <v>217</v>
      </c>
      <c r="C42" t="s">
        <v>50</v>
      </c>
      <c r="M42" t="s">
        <v>139</v>
      </c>
      <c r="W42" s="19" t="s">
        <v>64</v>
      </c>
      <c r="X42" s="19" t="s">
        <v>197</v>
      </c>
    </row>
    <row r="43" spans="1:24" x14ac:dyDescent="0.55000000000000004">
      <c r="A43" t="s">
        <v>108</v>
      </c>
      <c r="B43" t="s">
        <v>219</v>
      </c>
      <c r="C43" t="s">
        <v>51</v>
      </c>
      <c r="M43" t="s">
        <v>139</v>
      </c>
      <c r="W43" s="19" t="s">
        <v>65</v>
      </c>
      <c r="X43" s="19" t="s">
        <v>208</v>
      </c>
    </row>
    <row r="44" spans="1:24" x14ac:dyDescent="0.55000000000000004">
      <c r="A44" t="s">
        <v>109</v>
      </c>
      <c r="B44" t="s">
        <v>220</v>
      </c>
      <c r="C44" t="s">
        <v>52</v>
      </c>
      <c r="M44" t="s">
        <v>139</v>
      </c>
    </row>
    <row r="45" spans="1:24" x14ac:dyDescent="0.55000000000000004">
      <c r="A45" t="s">
        <v>110</v>
      </c>
      <c r="B45" t="s">
        <v>221</v>
      </c>
      <c r="C45" t="s">
        <v>53</v>
      </c>
      <c r="M45" t="s">
        <v>139</v>
      </c>
    </row>
    <row r="46" spans="1:24" x14ac:dyDescent="0.55000000000000004">
      <c r="A46" t="s">
        <v>111</v>
      </c>
      <c r="B46" t="s">
        <v>222</v>
      </c>
      <c r="C46" t="s">
        <v>54</v>
      </c>
      <c r="M46" t="s">
        <v>139</v>
      </c>
    </row>
    <row r="47" spans="1:24" x14ac:dyDescent="0.55000000000000004">
      <c r="A47" t="s">
        <v>112</v>
      </c>
      <c r="B47" t="s">
        <v>223</v>
      </c>
      <c r="C47" t="s">
        <v>55</v>
      </c>
      <c r="M47" t="s">
        <v>139</v>
      </c>
    </row>
    <row r="48" spans="1:24" x14ac:dyDescent="0.55000000000000004">
      <c r="A48" t="s">
        <v>113</v>
      </c>
      <c r="B48" t="s">
        <v>224</v>
      </c>
      <c r="C48" t="s">
        <v>56</v>
      </c>
      <c r="M48" t="s">
        <v>139</v>
      </c>
    </row>
    <row r="49" spans="1:13" x14ac:dyDescent="0.55000000000000004">
      <c r="A49" t="s">
        <v>114</v>
      </c>
      <c r="B49" t="s">
        <v>327</v>
      </c>
      <c r="C49" s="97"/>
      <c r="M49" t="s">
        <v>139</v>
      </c>
    </row>
    <row r="50" spans="1:13" x14ac:dyDescent="0.55000000000000004">
      <c r="A50" t="s">
        <v>115</v>
      </c>
      <c r="B50" t="s">
        <v>225</v>
      </c>
      <c r="C50" t="s">
        <v>58</v>
      </c>
    </row>
    <row r="51" spans="1:13" x14ac:dyDescent="0.55000000000000004">
      <c r="A51" t="s">
        <v>116</v>
      </c>
      <c r="B51" t="s">
        <v>226</v>
      </c>
      <c r="C51" t="s">
        <v>59</v>
      </c>
    </row>
    <row r="52" spans="1:13" x14ac:dyDescent="0.55000000000000004">
      <c r="A52" t="s">
        <v>117</v>
      </c>
      <c r="B52" t="s">
        <v>227</v>
      </c>
      <c r="C52" t="s">
        <v>60</v>
      </c>
    </row>
    <row r="53" spans="1:13" x14ac:dyDescent="0.55000000000000004">
      <c r="A53" t="s">
        <v>118</v>
      </c>
      <c r="B53" t="s">
        <v>311</v>
      </c>
      <c r="C53" t="s">
        <v>379</v>
      </c>
    </row>
    <row r="54" spans="1:13" x14ac:dyDescent="0.55000000000000004">
      <c r="A54" t="s">
        <v>119</v>
      </c>
      <c r="B54" t="s">
        <v>196</v>
      </c>
      <c r="C54" t="s">
        <v>362</v>
      </c>
    </row>
    <row r="55" spans="1:13" x14ac:dyDescent="0.55000000000000004">
      <c r="A55" t="s">
        <v>120</v>
      </c>
      <c r="B55" t="s">
        <v>328</v>
      </c>
      <c r="C55" s="97"/>
    </row>
    <row r="56" spans="1:13" x14ac:dyDescent="0.55000000000000004">
      <c r="A56" t="s">
        <v>121</v>
      </c>
      <c r="B56" t="s">
        <v>316</v>
      </c>
      <c r="C56" t="s">
        <v>350</v>
      </c>
    </row>
    <row r="57" spans="1:13" x14ac:dyDescent="0.55000000000000004">
      <c r="A57" t="s">
        <v>122</v>
      </c>
      <c r="B57" t="s">
        <v>172</v>
      </c>
      <c r="C57" t="s">
        <v>363</v>
      </c>
    </row>
    <row r="58" spans="1:13" x14ac:dyDescent="0.55000000000000004">
      <c r="A58" t="s">
        <v>123</v>
      </c>
      <c r="B58" t="s">
        <v>173</v>
      </c>
      <c r="C58" t="s">
        <v>364</v>
      </c>
    </row>
    <row r="59" spans="1:13" x14ac:dyDescent="0.55000000000000004">
      <c r="A59" t="s">
        <v>124</v>
      </c>
      <c r="B59" t="s">
        <v>174</v>
      </c>
      <c r="C59" t="s">
        <v>365</v>
      </c>
    </row>
    <row r="60" spans="1:13" x14ac:dyDescent="0.55000000000000004">
      <c r="A60" t="s">
        <v>125</v>
      </c>
      <c r="B60" t="s">
        <v>175</v>
      </c>
      <c r="C60" t="s">
        <v>366</v>
      </c>
    </row>
    <row r="61" spans="1:13" x14ac:dyDescent="0.55000000000000004">
      <c r="A61" t="s">
        <v>126</v>
      </c>
      <c r="B61" t="s">
        <v>176</v>
      </c>
      <c r="C61" t="s">
        <v>367</v>
      </c>
    </row>
    <row r="62" spans="1:13" x14ac:dyDescent="0.55000000000000004">
      <c r="A62" t="s">
        <v>127</v>
      </c>
      <c r="B62" t="s">
        <v>177</v>
      </c>
      <c r="C62" t="s">
        <v>368</v>
      </c>
    </row>
    <row r="63" spans="1:13" x14ac:dyDescent="0.55000000000000004">
      <c r="A63" t="s">
        <v>128</v>
      </c>
      <c r="B63" t="s">
        <v>178</v>
      </c>
      <c r="C63" t="s">
        <v>369</v>
      </c>
    </row>
    <row r="64" spans="1:13" x14ac:dyDescent="0.55000000000000004">
      <c r="A64" t="s">
        <v>129</v>
      </c>
      <c r="B64" t="s">
        <v>179</v>
      </c>
      <c r="C64" t="s">
        <v>370</v>
      </c>
    </row>
    <row r="65" spans="1:3" x14ac:dyDescent="0.55000000000000004">
      <c r="A65" t="s">
        <v>130</v>
      </c>
      <c r="B65" t="s">
        <v>180</v>
      </c>
      <c r="C65" t="s">
        <v>371</v>
      </c>
    </row>
    <row r="66" spans="1:3" x14ac:dyDescent="0.55000000000000004">
      <c r="A66" t="s">
        <v>131</v>
      </c>
      <c r="B66" t="s">
        <v>181</v>
      </c>
      <c r="C66" t="s">
        <v>372</v>
      </c>
    </row>
    <row r="67" spans="1:3" x14ac:dyDescent="0.55000000000000004">
      <c r="A67" t="s">
        <v>132</v>
      </c>
      <c r="B67" t="s">
        <v>182</v>
      </c>
      <c r="C67" t="s">
        <v>373</v>
      </c>
    </row>
    <row r="68" spans="1:3" x14ac:dyDescent="0.55000000000000004">
      <c r="A68" t="s">
        <v>133</v>
      </c>
      <c r="B68" t="s">
        <v>329</v>
      </c>
      <c r="C68" t="s">
        <v>361</v>
      </c>
    </row>
    <row r="69" spans="1:3" x14ac:dyDescent="0.55000000000000004">
      <c r="A69" t="s">
        <v>134</v>
      </c>
      <c r="B69" t="s">
        <v>330</v>
      </c>
      <c r="C69" s="97"/>
    </row>
    <row r="70" spans="1:3" x14ac:dyDescent="0.55000000000000004">
      <c r="A70" t="s">
        <v>135</v>
      </c>
      <c r="B70" t="s">
        <v>331</v>
      </c>
      <c r="C70" s="97"/>
    </row>
    <row r="71" spans="1:3" x14ac:dyDescent="0.55000000000000004">
      <c r="A71" t="s">
        <v>136</v>
      </c>
      <c r="B71" t="s">
        <v>332</v>
      </c>
      <c r="C71" s="97"/>
    </row>
    <row r="72" spans="1:3" x14ac:dyDescent="0.55000000000000004">
      <c r="A72" t="s">
        <v>137</v>
      </c>
      <c r="B72" t="s">
        <v>333</v>
      </c>
      <c r="C72" s="97"/>
    </row>
    <row r="73" spans="1:3" x14ac:dyDescent="0.55000000000000004">
      <c r="A73" t="s">
        <v>138</v>
      </c>
      <c r="B73" t="s">
        <v>334</v>
      </c>
      <c r="C73" s="9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workbookViewId="0">
      <selection activeCell="A19" sqref="A19"/>
    </sheetView>
  </sheetViews>
  <sheetFormatPr defaultRowHeight="14.4" x14ac:dyDescent="0.55000000000000004"/>
  <cols>
    <col min="11" max="11" width="34.3671875" customWidth="1"/>
    <col min="12" max="12" width="18.41796875" customWidth="1"/>
  </cols>
  <sheetData>
    <row r="1" spans="1:15" x14ac:dyDescent="0.55000000000000004">
      <c r="A1" t="s">
        <v>258</v>
      </c>
      <c r="B1" t="s">
        <v>259</v>
      </c>
    </row>
    <row r="2" spans="1:15" x14ac:dyDescent="0.55000000000000004">
      <c r="A2" s="20" t="s">
        <v>31</v>
      </c>
      <c r="B2" s="20"/>
      <c r="C2" s="20"/>
      <c r="D2" s="20"/>
      <c r="E2" s="20"/>
      <c r="F2" s="20"/>
      <c r="G2" s="20" t="s">
        <v>239</v>
      </c>
      <c r="H2" s="20"/>
      <c r="I2" s="20"/>
      <c r="J2" s="20" t="s">
        <v>234</v>
      </c>
      <c r="K2" s="20" t="s">
        <v>238</v>
      </c>
      <c r="L2" s="20"/>
      <c r="M2" s="20"/>
      <c r="N2" s="20"/>
    </row>
    <row r="3" spans="1:15" x14ac:dyDescent="0.55000000000000004">
      <c r="A3" s="20" t="s">
        <v>32</v>
      </c>
      <c r="B3" s="20"/>
      <c r="C3" s="20"/>
      <c r="D3" s="20"/>
      <c r="E3" s="20"/>
      <c r="F3" s="20"/>
      <c r="G3" s="20" t="s">
        <v>240</v>
      </c>
      <c r="H3" s="20"/>
      <c r="I3" s="20"/>
      <c r="J3" s="20" t="s">
        <v>234</v>
      </c>
      <c r="K3" s="20" t="s">
        <v>238</v>
      </c>
      <c r="L3" s="20"/>
      <c r="M3" s="20"/>
      <c r="N3" s="20"/>
    </row>
    <row r="4" spans="1:15" x14ac:dyDescent="0.55000000000000004">
      <c r="A4" s="20" t="s">
        <v>33</v>
      </c>
      <c r="B4" s="20"/>
      <c r="C4" s="20"/>
      <c r="D4" s="20"/>
      <c r="E4" s="20"/>
      <c r="F4" s="20"/>
      <c r="G4" s="20" t="s">
        <v>241</v>
      </c>
      <c r="H4" s="20"/>
      <c r="I4" s="20"/>
      <c r="J4" s="20" t="s">
        <v>234</v>
      </c>
      <c r="K4" s="20" t="s">
        <v>238</v>
      </c>
      <c r="L4" s="20"/>
      <c r="M4" s="20"/>
      <c r="N4" s="20"/>
    </row>
    <row r="5" spans="1:15" x14ac:dyDescent="0.55000000000000004">
      <c r="A5" s="20" t="s">
        <v>35</v>
      </c>
      <c r="B5" s="20"/>
      <c r="C5" s="20"/>
      <c r="D5" s="20"/>
      <c r="E5" s="20"/>
      <c r="F5" s="20"/>
      <c r="G5" s="20" t="s">
        <v>242</v>
      </c>
      <c r="H5" s="20"/>
      <c r="I5" s="20"/>
      <c r="J5" s="20" t="s">
        <v>234</v>
      </c>
      <c r="K5" s="20" t="s">
        <v>238</v>
      </c>
      <c r="L5" s="20"/>
      <c r="M5" s="20"/>
      <c r="N5" s="20"/>
    </row>
    <row r="6" spans="1:15" x14ac:dyDescent="0.55000000000000004">
      <c r="A6" s="20" t="s">
        <v>36</v>
      </c>
      <c r="B6" s="20"/>
      <c r="C6" s="20"/>
      <c r="D6" s="20"/>
      <c r="E6" s="20"/>
      <c r="F6" s="20"/>
      <c r="G6" s="20" t="s">
        <v>243</v>
      </c>
      <c r="H6" s="20"/>
      <c r="I6" s="20"/>
      <c r="J6" s="20" t="s">
        <v>234</v>
      </c>
      <c r="K6" s="20" t="s">
        <v>238</v>
      </c>
      <c r="L6" s="20"/>
      <c r="M6" s="20"/>
      <c r="N6" s="20"/>
    </row>
    <row r="7" spans="1:15" x14ac:dyDescent="0.55000000000000004">
      <c r="A7" s="20" t="s">
        <v>38</v>
      </c>
      <c r="B7" s="20"/>
      <c r="C7" s="20"/>
      <c r="D7" s="20"/>
      <c r="E7" s="20"/>
      <c r="F7" s="20"/>
      <c r="G7" s="20" t="s">
        <v>245</v>
      </c>
      <c r="H7" s="20"/>
      <c r="I7" s="20"/>
      <c r="J7" s="20" t="s">
        <v>234</v>
      </c>
      <c r="K7" s="20" t="s">
        <v>238</v>
      </c>
      <c r="L7" s="20"/>
      <c r="M7" s="20"/>
      <c r="N7" s="20"/>
    </row>
    <row r="8" spans="1:15" x14ac:dyDescent="0.55000000000000004">
      <c r="A8" s="20" t="s">
        <v>41</v>
      </c>
      <c r="B8" s="20"/>
      <c r="C8" s="20"/>
      <c r="D8" s="20"/>
      <c r="E8" s="20"/>
      <c r="F8" s="20"/>
      <c r="G8" s="20" t="s">
        <v>244</v>
      </c>
      <c r="H8" s="20"/>
      <c r="I8" s="20"/>
      <c r="J8" s="20" t="s">
        <v>234</v>
      </c>
      <c r="K8" s="20" t="s">
        <v>238</v>
      </c>
      <c r="L8" s="20"/>
      <c r="M8" s="20"/>
      <c r="N8" s="20"/>
    </row>
    <row r="9" spans="1:15" x14ac:dyDescent="0.55000000000000004">
      <c r="A9" s="20" t="s">
        <v>44</v>
      </c>
      <c r="B9" s="20"/>
      <c r="C9" s="20"/>
      <c r="D9" s="20"/>
      <c r="E9" s="20"/>
      <c r="F9" s="20"/>
      <c r="G9" s="20" t="s">
        <v>251</v>
      </c>
      <c r="H9" s="20"/>
      <c r="I9" s="20"/>
      <c r="J9" s="20" t="s">
        <v>234</v>
      </c>
      <c r="K9" s="20" t="s">
        <v>238</v>
      </c>
      <c r="L9" s="20"/>
      <c r="M9" s="20"/>
      <c r="N9" s="20"/>
      <c r="O9" s="20"/>
    </row>
    <row r="10" spans="1:15" x14ac:dyDescent="0.55000000000000004">
      <c r="A10" s="20" t="s">
        <v>50</v>
      </c>
      <c r="B10" s="20"/>
      <c r="C10" s="20"/>
      <c r="D10" s="20"/>
      <c r="E10" s="20"/>
      <c r="F10" s="20"/>
      <c r="G10" s="20" t="s">
        <v>217</v>
      </c>
      <c r="H10" s="20"/>
      <c r="I10" s="20"/>
      <c r="J10" s="20" t="s">
        <v>247</v>
      </c>
      <c r="K10" s="20" t="s">
        <v>237</v>
      </c>
      <c r="L10" s="20" t="s">
        <v>139</v>
      </c>
      <c r="M10" s="20" t="s">
        <v>248</v>
      </c>
      <c r="N10" s="20"/>
      <c r="O10" s="20"/>
    </row>
    <row r="11" spans="1:15" x14ac:dyDescent="0.55000000000000004">
      <c r="A11" s="20" t="s">
        <v>51</v>
      </c>
      <c r="B11" s="20"/>
      <c r="C11" s="20"/>
      <c r="D11" s="20"/>
      <c r="E11" s="20"/>
      <c r="F11" s="20"/>
      <c r="G11" s="20" t="s">
        <v>219</v>
      </c>
      <c r="H11" s="20"/>
      <c r="I11" s="20"/>
      <c r="J11" s="20" t="s">
        <v>247</v>
      </c>
      <c r="K11" s="20" t="s">
        <v>237</v>
      </c>
      <c r="L11" s="20" t="s">
        <v>139</v>
      </c>
      <c r="M11" s="20" t="s">
        <v>248</v>
      </c>
      <c r="N11" s="20"/>
      <c r="O11" s="20"/>
    </row>
    <row r="12" spans="1:15" x14ac:dyDescent="0.55000000000000004">
      <c r="A12" s="20" t="s">
        <v>52</v>
      </c>
      <c r="B12" s="20"/>
      <c r="C12" s="20"/>
      <c r="D12" s="20"/>
      <c r="E12" s="20"/>
      <c r="F12" s="20"/>
      <c r="G12" s="20" t="s">
        <v>220</v>
      </c>
      <c r="H12" s="20"/>
      <c r="I12" s="20"/>
      <c r="J12" s="20" t="s">
        <v>247</v>
      </c>
      <c r="K12" s="20" t="s">
        <v>237</v>
      </c>
      <c r="L12" s="20" t="s">
        <v>139</v>
      </c>
      <c r="M12" s="20" t="s">
        <v>248</v>
      </c>
      <c r="N12" s="20"/>
      <c r="O12" s="20"/>
    </row>
    <row r="13" spans="1:15" x14ac:dyDescent="0.55000000000000004">
      <c r="A13" s="20" t="s">
        <v>55</v>
      </c>
      <c r="B13" s="20"/>
      <c r="C13" s="20"/>
      <c r="D13" s="20"/>
      <c r="E13" s="20"/>
      <c r="F13" s="20"/>
      <c r="G13" s="20" t="s">
        <v>223</v>
      </c>
      <c r="H13" s="20"/>
      <c r="I13" s="20"/>
      <c r="J13" s="20" t="s">
        <v>247</v>
      </c>
      <c r="K13" s="20" t="s">
        <v>237</v>
      </c>
      <c r="L13" s="20" t="s">
        <v>139</v>
      </c>
      <c r="M13" s="20"/>
      <c r="N13" s="20"/>
      <c r="O13" s="20"/>
    </row>
    <row r="14" spans="1:15" x14ac:dyDescent="0.55000000000000004">
      <c r="A14" s="20" t="s">
        <v>58</v>
      </c>
      <c r="B14" s="20"/>
      <c r="C14" s="20"/>
      <c r="D14" s="20"/>
      <c r="E14" s="20"/>
      <c r="F14" s="20"/>
      <c r="G14" s="20" t="s">
        <v>225</v>
      </c>
      <c r="H14" s="20"/>
      <c r="I14" s="20"/>
      <c r="J14" s="20" t="s">
        <v>247</v>
      </c>
      <c r="K14" s="20" t="s">
        <v>237</v>
      </c>
      <c r="L14" s="20" t="s">
        <v>139</v>
      </c>
      <c r="M14" s="20"/>
      <c r="N14" s="20"/>
      <c r="O14" s="20"/>
    </row>
    <row r="15" spans="1:15" x14ac:dyDescent="0.55000000000000004">
      <c r="A15" s="20" t="s">
        <v>59</v>
      </c>
      <c r="B15" s="20"/>
      <c r="C15" s="20"/>
      <c r="D15" s="20"/>
      <c r="E15" s="20"/>
      <c r="F15" s="20"/>
      <c r="G15" s="20" t="s">
        <v>226</v>
      </c>
      <c r="H15" s="20"/>
      <c r="I15" s="20"/>
      <c r="J15" s="20" t="s">
        <v>247</v>
      </c>
      <c r="K15" s="20" t="s">
        <v>237</v>
      </c>
      <c r="L15" s="20" t="s">
        <v>139</v>
      </c>
      <c r="M15" s="20"/>
      <c r="N15" s="20"/>
      <c r="O15" s="20"/>
    </row>
    <row r="16" spans="1:15" x14ac:dyDescent="0.55000000000000004">
      <c r="A16">
        <v>10</v>
      </c>
    </row>
    <row r="17" spans="1:4" x14ac:dyDescent="0.55000000000000004">
      <c r="A17">
        <v>11</v>
      </c>
    </row>
    <row r="18" spans="1:4" x14ac:dyDescent="0.55000000000000004">
      <c r="A18" t="s">
        <v>278</v>
      </c>
    </row>
    <row r="23" spans="1:4" x14ac:dyDescent="0.55000000000000004">
      <c r="A23" t="s">
        <v>260</v>
      </c>
    </row>
    <row r="25" spans="1:4" x14ac:dyDescent="0.55000000000000004">
      <c r="A25" t="s">
        <v>190</v>
      </c>
      <c r="D25" t="s">
        <v>211</v>
      </c>
    </row>
    <row r="26" spans="1:4" x14ac:dyDescent="0.55000000000000004">
      <c r="A26" t="s">
        <v>49</v>
      </c>
      <c r="B26" t="s">
        <v>139</v>
      </c>
    </row>
    <row r="27" spans="1:4" x14ac:dyDescent="0.55000000000000004">
      <c r="A27" t="s">
        <v>50</v>
      </c>
      <c r="B27" t="s">
        <v>139</v>
      </c>
    </row>
    <row r="28" spans="1:4" x14ac:dyDescent="0.55000000000000004">
      <c r="A28" t="s">
        <v>51</v>
      </c>
      <c r="B28" t="s">
        <v>139</v>
      </c>
    </row>
    <row r="29" spans="1:4" x14ac:dyDescent="0.55000000000000004">
      <c r="A29" t="s">
        <v>52</v>
      </c>
      <c r="B29" t="s">
        <v>139</v>
      </c>
    </row>
    <row r="30" spans="1:4" x14ac:dyDescent="0.55000000000000004">
      <c r="A30" t="s">
        <v>53</v>
      </c>
      <c r="B30" t="s">
        <v>139</v>
      </c>
    </row>
    <row r="31" spans="1:4" x14ac:dyDescent="0.55000000000000004">
      <c r="A31" t="s">
        <v>54</v>
      </c>
      <c r="B31" t="s">
        <v>139</v>
      </c>
    </row>
    <row r="32" spans="1:4" x14ac:dyDescent="0.55000000000000004">
      <c r="A32" t="s">
        <v>55</v>
      </c>
      <c r="B32" t="s">
        <v>139</v>
      </c>
    </row>
    <row r="33" spans="1:5" x14ac:dyDescent="0.55000000000000004">
      <c r="A33" t="s">
        <v>56</v>
      </c>
      <c r="B33" t="s">
        <v>139</v>
      </c>
    </row>
    <row r="34" spans="1:5" x14ac:dyDescent="0.55000000000000004">
      <c r="A34" t="s">
        <v>57</v>
      </c>
      <c r="B34" t="s">
        <v>139</v>
      </c>
    </row>
    <row r="35" spans="1:5" x14ac:dyDescent="0.55000000000000004">
      <c r="A35" t="s">
        <v>58</v>
      </c>
      <c r="B35" t="s">
        <v>139</v>
      </c>
    </row>
    <row r="36" spans="1:5" x14ac:dyDescent="0.55000000000000004">
      <c r="A36" t="s">
        <v>59</v>
      </c>
      <c r="B36" t="s">
        <v>139</v>
      </c>
    </row>
    <row r="37" spans="1:5" x14ac:dyDescent="0.55000000000000004">
      <c r="A37" t="s">
        <v>60</v>
      </c>
      <c r="B37" t="s">
        <v>139</v>
      </c>
    </row>
    <row r="38" spans="1:5" x14ac:dyDescent="0.55000000000000004">
      <c r="A38" t="s">
        <v>61</v>
      </c>
      <c r="B38" t="s">
        <v>139</v>
      </c>
    </row>
    <row r="39" spans="1:5" x14ac:dyDescent="0.55000000000000004">
      <c r="A39" t="s">
        <v>62</v>
      </c>
      <c r="B39" t="s">
        <v>139</v>
      </c>
    </row>
    <row r="40" spans="1:5" x14ac:dyDescent="0.55000000000000004">
      <c r="A40" t="s">
        <v>63</v>
      </c>
      <c r="B40" t="s">
        <v>139</v>
      </c>
    </row>
    <row r="41" spans="1:5" x14ac:dyDescent="0.55000000000000004">
      <c r="A41" t="s">
        <v>64</v>
      </c>
      <c r="B41" t="s">
        <v>139</v>
      </c>
    </row>
    <row r="42" spans="1:5" x14ac:dyDescent="0.55000000000000004">
      <c r="A42" t="s">
        <v>65</v>
      </c>
      <c r="B42" t="s">
        <v>139</v>
      </c>
    </row>
    <row r="43" spans="1:5" x14ac:dyDescent="0.55000000000000004">
      <c r="A43" t="s">
        <v>66</v>
      </c>
      <c r="B43" t="s">
        <v>139</v>
      </c>
    </row>
    <row r="44" spans="1:5" x14ac:dyDescent="0.55000000000000004">
      <c r="A44" t="s">
        <v>67</v>
      </c>
      <c r="B44" t="s">
        <v>139</v>
      </c>
    </row>
    <row r="45" spans="1:5" x14ac:dyDescent="0.55000000000000004">
      <c r="A45" t="s">
        <v>68</v>
      </c>
      <c r="B45" t="s">
        <v>139</v>
      </c>
    </row>
    <row r="46" spans="1:5" x14ac:dyDescent="0.55000000000000004">
      <c r="A46" t="s">
        <v>69</v>
      </c>
      <c r="B46" t="s">
        <v>139</v>
      </c>
    </row>
    <row r="48" spans="1:5" x14ac:dyDescent="0.55000000000000004">
      <c r="A48" t="s">
        <v>191</v>
      </c>
      <c r="D48" t="s">
        <v>211</v>
      </c>
      <c r="E48" t="s">
        <v>212</v>
      </c>
    </row>
    <row r="49" spans="1:2" x14ac:dyDescent="0.55000000000000004">
      <c r="A49" t="s">
        <v>94</v>
      </c>
      <c r="B49" t="s">
        <v>139</v>
      </c>
    </row>
    <row r="50" spans="1:2" x14ac:dyDescent="0.55000000000000004">
      <c r="A50" t="s">
        <v>95</v>
      </c>
      <c r="B50" t="s">
        <v>139</v>
      </c>
    </row>
    <row r="51" spans="1:2" x14ac:dyDescent="0.55000000000000004">
      <c r="A51" t="s">
        <v>96</v>
      </c>
      <c r="B51" t="s">
        <v>139</v>
      </c>
    </row>
    <row r="52" spans="1:2" x14ac:dyDescent="0.55000000000000004">
      <c r="A52" t="s">
        <v>97</v>
      </c>
      <c r="B52" t="s">
        <v>139</v>
      </c>
    </row>
    <row r="53" spans="1:2" x14ac:dyDescent="0.55000000000000004">
      <c r="A53" t="s">
        <v>98</v>
      </c>
      <c r="B53" t="s">
        <v>139</v>
      </c>
    </row>
    <row r="54" spans="1:2" x14ac:dyDescent="0.55000000000000004">
      <c r="A54" t="s">
        <v>99</v>
      </c>
      <c r="B54" t="s">
        <v>139</v>
      </c>
    </row>
    <row r="55" spans="1:2" x14ac:dyDescent="0.55000000000000004">
      <c r="A55" t="s">
        <v>100</v>
      </c>
      <c r="B55" t="s">
        <v>139</v>
      </c>
    </row>
    <row r="56" spans="1:2" x14ac:dyDescent="0.55000000000000004">
      <c r="A56" t="s">
        <v>101</v>
      </c>
      <c r="B56" t="s">
        <v>139</v>
      </c>
    </row>
    <row r="57" spans="1:2" x14ac:dyDescent="0.55000000000000004">
      <c r="A57" t="s">
        <v>102</v>
      </c>
      <c r="B57" t="s">
        <v>139</v>
      </c>
    </row>
    <row r="58" spans="1:2" x14ac:dyDescent="0.55000000000000004">
      <c r="A58" t="s">
        <v>103</v>
      </c>
      <c r="B58" t="s">
        <v>139</v>
      </c>
    </row>
    <row r="59" spans="1:2" x14ac:dyDescent="0.55000000000000004">
      <c r="A59" t="s">
        <v>104</v>
      </c>
      <c r="B59" t="s">
        <v>139</v>
      </c>
    </row>
    <row r="60" spans="1:2" x14ac:dyDescent="0.55000000000000004">
      <c r="A60" t="s">
        <v>105</v>
      </c>
      <c r="B60" t="s">
        <v>139</v>
      </c>
    </row>
    <row r="61" spans="1:2" x14ac:dyDescent="0.55000000000000004">
      <c r="A61" t="s">
        <v>106</v>
      </c>
      <c r="B61" t="s">
        <v>139</v>
      </c>
    </row>
    <row r="62" spans="1:2" x14ac:dyDescent="0.55000000000000004">
      <c r="A62" t="s">
        <v>107</v>
      </c>
      <c r="B62" t="s">
        <v>139</v>
      </c>
    </row>
    <row r="63" spans="1:2" x14ac:dyDescent="0.55000000000000004">
      <c r="A63" t="s">
        <v>108</v>
      </c>
      <c r="B63" t="s">
        <v>139</v>
      </c>
    </row>
    <row r="64" spans="1:2" x14ac:dyDescent="0.55000000000000004">
      <c r="A64" t="s">
        <v>109</v>
      </c>
      <c r="B64" t="s">
        <v>139</v>
      </c>
    </row>
    <row r="65" spans="1:2" x14ac:dyDescent="0.55000000000000004">
      <c r="A65" t="s">
        <v>110</v>
      </c>
      <c r="B65" t="s">
        <v>139</v>
      </c>
    </row>
    <row r="66" spans="1:2" x14ac:dyDescent="0.55000000000000004">
      <c r="A66" t="s">
        <v>111</v>
      </c>
      <c r="B66" t="s">
        <v>139</v>
      </c>
    </row>
    <row r="67" spans="1:2" x14ac:dyDescent="0.55000000000000004">
      <c r="A67" t="s">
        <v>112</v>
      </c>
      <c r="B67" t="s">
        <v>139</v>
      </c>
    </row>
    <row r="68" spans="1:2" x14ac:dyDescent="0.55000000000000004">
      <c r="A68" t="s">
        <v>113</v>
      </c>
      <c r="B68" t="s">
        <v>139</v>
      </c>
    </row>
    <row r="69" spans="1:2" x14ac:dyDescent="0.55000000000000004">
      <c r="A69" t="s">
        <v>114</v>
      </c>
      <c r="B69" t="s">
        <v>139</v>
      </c>
    </row>
    <row r="79" spans="1:2" s="20" customFormat="1" x14ac:dyDescent="0.55000000000000004"/>
    <row r="80" spans="1:2" s="20" customFormat="1" x14ac:dyDescent="0.55000000000000004"/>
    <row r="81" s="20" customFormat="1" x14ac:dyDescent="0.55000000000000004"/>
    <row r="82" s="20" customFormat="1" x14ac:dyDescent="0.55000000000000004"/>
    <row r="83" s="20" customFormat="1" x14ac:dyDescent="0.55000000000000004"/>
    <row r="84" s="20" customFormat="1" x14ac:dyDescent="0.55000000000000004"/>
    <row r="85" s="20" customFormat="1" x14ac:dyDescent="0.55000000000000004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A15" sqref="A15"/>
    </sheetView>
  </sheetViews>
  <sheetFormatPr defaultRowHeight="14.4" x14ac:dyDescent="0.55000000000000004"/>
  <cols>
    <col min="3" max="3" width="10.83984375" customWidth="1"/>
  </cols>
  <sheetData>
    <row r="1" spans="1:4" x14ac:dyDescent="0.55000000000000004">
      <c r="A1" t="s">
        <v>267</v>
      </c>
    </row>
    <row r="2" spans="1:4" x14ac:dyDescent="0.55000000000000004">
      <c r="A2" s="20" t="s">
        <v>34</v>
      </c>
      <c r="B2" s="20" t="s">
        <v>312</v>
      </c>
      <c r="C2" t="s">
        <v>313</v>
      </c>
    </row>
    <row r="3" spans="1:4" x14ac:dyDescent="0.55000000000000004">
      <c r="A3" s="20" t="s">
        <v>39</v>
      </c>
      <c r="B3" s="20"/>
    </row>
    <row r="4" spans="1:4" x14ac:dyDescent="0.55000000000000004">
      <c r="A4" s="20" t="s">
        <v>40</v>
      </c>
      <c r="B4" s="20"/>
    </row>
    <row r="5" spans="1:4" x14ac:dyDescent="0.55000000000000004">
      <c r="A5" s="20" t="s">
        <v>42</v>
      </c>
      <c r="B5" s="20" t="s">
        <v>314</v>
      </c>
      <c r="C5" t="s">
        <v>315</v>
      </c>
    </row>
    <row r="6" spans="1:4" x14ac:dyDescent="0.55000000000000004">
      <c r="A6" s="20" t="s">
        <v>57</v>
      </c>
      <c r="B6" s="20"/>
      <c r="C6" t="s">
        <v>272</v>
      </c>
    </row>
    <row r="7" spans="1:4" x14ac:dyDescent="0.55000000000000004">
      <c r="A7" s="20" t="s">
        <v>61</v>
      </c>
      <c r="B7" s="20" t="s">
        <v>311</v>
      </c>
      <c r="C7" t="s">
        <v>310</v>
      </c>
    </row>
    <row r="8" spans="1:4" x14ac:dyDescent="0.55000000000000004">
      <c r="A8" s="20" t="s">
        <v>66</v>
      </c>
      <c r="B8" s="20"/>
    </row>
    <row r="9" spans="1:4" x14ac:dyDescent="0.55000000000000004">
      <c r="A9" s="20" t="s">
        <v>67</v>
      </c>
      <c r="B9" s="20"/>
      <c r="C9" t="s">
        <v>273</v>
      </c>
      <c r="D9" t="s">
        <v>274</v>
      </c>
    </row>
    <row r="10" spans="1:4" x14ac:dyDescent="0.55000000000000004">
      <c r="A10" s="20" t="s">
        <v>68</v>
      </c>
      <c r="B10" s="20"/>
      <c r="C10" t="s">
        <v>273</v>
      </c>
      <c r="D10" t="s">
        <v>274</v>
      </c>
    </row>
    <row r="11" spans="1:4" x14ac:dyDescent="0.55000000000000004">
      <c r="A11" s="20" t="s">
        <v>69</v>
      </c>
      <c r="B11" s="20"/>
    </row>
    <row r="13" spans="1:4" x14ac:dyDescent="0.55000000000000004">
      <c r="A13" t="s">
        <v>191</v>
      </c>
    </row>
    <row r="14" spans="1:4" x14ac:dyDescent="0.55000000000000004">
      <c r="A14" t="s">
        <v>316</v>
      </c>
      <c r="B14" t="s">
        <v>317</v>
      </c>
    </row>
    <row r="18" spans="1:1" x14ac:dyDescent="0.55000000000000004">
      <c r="A18" t="s">
        <v>268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42"/>
  <sheetViews>
    <sheetView tabSelected="1" topLeftCell="A4" workbookViewId="0">
      <selection activeCell="J50" sqref="J50"/>
    </sheetView>
  </sheetViews>
  <sheetFormatPr defaultRowHeight="14.4" x14ac:dyDescent="0.55000000000000004"/>
  <cols>
    <col min="1" max="1" width="9.7890625" customWidth="1"/>
    <col min="3" max="3" width="10.734375" customWidth="1"/>
    <col min="6" max="6" width="13.3671875" customWidth="1"/>
    <col min="7" max="7" width="10.15625" bestFit="1" customWidth="1"/>
    <col min="10" max="10" width="12" customWidth="1"/>
    <col min="11" max="11" width="10.7890625" customWidth="1"/>
  </cols>
  <sheetData>
    <row r="2" spans="1:31" x14ac:dyDescent="0.55000000000000004">
      <c r="G2" s="93" t="s">
        <v>285</v>
      </c>
      <c r="H2" s="93"/>
      <c r="I2" s="93"/>
      <c r="J2" s="93"/>
      <c r="K2" s="72" t="s">
        <v>287</v>
      </c>
      <c r="L2" s="73"/>
      <c r="M2" s="73"/>
      <c r="N2" s="73"/>
      <c r="AB2" s="72" t="s">
        <v>284</v>
      </c>
      <c r="AC2" s="73"/>
      <c r="AD2" s="73"/>
      <c r="AE2" s="73"/>
    </row>
    <row r="3" spans="1:31" ht="118.5" customHeight="1" x14ac:dyDescent="0.55000000000000004">
      <c r="G3" s="93"/>
      <c r="H3" s="93"/>
      <c r="I3" s="93"/>
      <c r="J3" s="93"/>
      <c r="K3" s="73"/>
      <c r="L3" s="73"/>
      <c r="M3" s="73"/>
      <c r="N3" s="73"/>
      <c r="AB3" s="73"/>
      <c r="AC3" s="73"/>
      <c r="AD3" s="73"/>
      <c r="AE3" s="73"/>
    </row>
    <row r="4" spans="1:31" ht="14.7" thickBot="1" x14ac:dyDescent="0.6">
      <c r="A4" t="s">
        <v>0</v>
      </c>
      <c r="B4" t="s">
        <v>10</v>
      </c>
      <c r="C4" t="s">
        <v>158</v>
      </c>
      <c r="D4" t="s">
        <v>11</v>
      </c>
      <c r="E4" t="s">
        <v>163</v>
      </c>
      <c r="F4" s="33" t="s">
        <v>13</v>
      </c>
      <c r="G4" s="94" t="s">
        <v>283</v>
      </c>
      <c r="H4" s="94"/>
      <c r="I4" s="94" t="s">
        <v>203</v>
      </c>
      <c r="J4" s="94"/>
      <c r="K4" s="32" t="s">
        <v>201</v>
      </c>
      <c r="L4" s="32" t="s">
        <v>202</v>
      </c>
      <c r="M4" s="32" t="s">
        <v>203</v>
      </c>
      <c r="N4" s="32" t="s">
        <v>204</v>
      </c>
      <c r="O4" t="s">
        <v>200</v>
      </c>
      <c r="P4" t="s">
        <v>160</v>
      </c>
      <c r="Q4" t="s">
        <v>16</v>
      </c>
      <c r="R4" t="s">
        <v>14</v>
      </c>
      <c r="S4" t="s">
        <v>15</v>
      </c>
      <c r="AB4" s="32" t="s">
        <v>201</v>
      </c>
      <c r="AC4" s="32" t="s">
        <v>202</v>
      </c>
      <c r="AD4" s="32" t="s">
        <v>203</v>
      </c>
      <c r="AE4" s="32" t="s">
        <v>204</v>
      </c>
    </row>
    <row r="5" spans="1:31" x14ac:dyDescent="0.55000000000000004">
      <c r="A5" t="s">
        <v>17</v>
      </c>
      <c r="B5" t="s">
        <v>162</v>
      </c>
      <c r="C5">
        <v>20211026</v>
      </c>
      <c r="D5">
        <v>20211026</v>
      </c>
      <c r="E5" s="4">
        <v>3.0009999999999999</v>
      </c>
      <c r="F5" t="s">
        <v>169</v>
      </c>
      <c r="G5" s="95"/>
      <c r="H5" s="95"/>
      <c r="I5" s="86"/>
      <c r="J5" s="86"/>
      <c r="K5" s="43">
        <v>0.28699999999999998</v>
      </c>
      <c r="L5" s="44">
        <v>0.24199999999999999</v>
      </c>
      <c r="M5" s="59">
        <v>0.28999999999999998</v>
      </c>
      <c r="N5" s="60">
        <v>0.245</v>
      </c>
      <c r="O5" s="10" t="s">
        <v>205</v>
      </c>
      <c r="P5" t="s">
        <v>161</v>
      </c>
      <c r="Q5" t="s">
        <v>192</v>
      </c>
      <c r="R5" s="17" t="s">
        <v>198</v>
      </c>
      <c r="S5" s="6" t="s">
        <v>213</v>
      </c>
      <c r="Y5" s="7">
        <v>0.3</v>
      </c>
      <c r="Z5" s="7">
        <v>0.3</v>
      </c>
      <c r="AB5" s="43">
        <v>0.3</v>
      </c>
      <c r="AC5" s="44">
        <v>0.2</v>
      </c>
      <c r="AD5" s="59">
        <v>0.3</v>
      </c>
      <c r="AE5" s="60">
        <v>0.3</v>
      </c>
    </row>
    <row r="6" spans="1:31" x14ac:dyDescent="0.55000000000000004">
      <c r="A6" t="s">
        <v>18</v>
      </c>
      <c r="B6" t="s">
        <v>164</v>
      </c>
      <c r="C6">
        <v>20211026</v>
      </c>
      <c r="D6">
        <v>20211026</v>
      </c>
      <c r="E6" s="4">
        <v>2.9990000000000001</v>
      </c>
      <c r="F6" t="s">
        <v>169</v>
      </c>
      <c r="G6" s="86"/>
      <c r="H6" s="86"/>
      <c r="I6" s="86"/>
      <c r="J6" s="86"/>
      <c r="K6" s="46">
        <v>0.29199999999999998</v>
      </c>
      <c r="L6" s="47">
        <v>0.245</v>
      </c>
      <c r="M6" s="61">
        <v>0.29599999999999999</v>
      </c>
      <c r="N6" s="62">
        <v>0.248</v>
      </c>
      <c r="O6" s="10" t="s">
        <v>205</v>
      </c>
      <c r="P6" t="s">
        <v>161</v>
      </c>
      <c r="Q6" t="s">
        <v>192</v>
      </c>
      <c r="R6" s="17" t="s">
        <v>198</v>
      </c>
      <c r="S6" s="6" t="s">
        <v>213</v>
      </c>
      <c r="Y6" s="7">
        <v>0.4</v>
      </c>
      <c r="Z6" s="7">
        <v>0.4</v>
      </c>
      <c r="AB6" s="46">
        <v>0.3</v>
      </c>
      <c r="AC6" s="47">
        <v>0.25</v>
      </c>
      <c r="AD6" s="61">
        <v>0.3</v>
      </c>
      <c r="AE6" s="62">
        <v>0.3</v>
      </c>
    </row>
    <row r="7" spans="1:31" x14ac:dyDescent="0.55000000000000004">
      <c r="A7" t="s">
        <v>19</v>
      </c>
      <c r="B7" t="s">
        <v>165</v>
      </c>
      <c r="C7">
        <v>20211026</v>
      </c>
      <c r="D7">
        <v>20211026</v>
      </c>
      <c r="E7" s="4">
        <v>2.9990000000000001</v>
      </c>
      <c r="F7" t="s">
        <v>169</v>
      </c>
      <c r="G7" s="86"/>
      <c r="H7" s="86"/>
      <c r="I7" s="86"/>
      <c r="J7" s="86"/>
      <c r="K7" s="46">
        <v>0.29199999999999998</v>
      </c>
      <c r="L7" s="47">
        <v>0.24399999999999999</v>
      </c>
      <c r="M7" s="61">
        <v>0.29599999999999999</v>
      </c>
      <c r="N7" s="62">
        <v>0.248</v>
      </c>
      <c r="O7" s="10" t="s">
        <v>205</v>
      </c>
      <c r="P7" t="s">
        <v>161</v>
      </c>
      <c r="Q7" t="s">
        <v>192</v>
      </c>
      <c r="R7" s="17" t="s">
        <v>198</v>
      </c>
      <c r="S7" s="6" t="s">
        <v>213</v>
      </c>
      <c r="Y7" s="7">
        <v>0.4</v>
      </c>
      <c r="Z7" s="7">
        <v>0.6</v>
      </c>
      <c r="AB7" s="46">
        <v>0.3</v>
      </c>
      <c r="AC7" s="47">
        <v>0.25</v>
      </c>
      <c r="AD7" s="61">
        <v>0.3</v>
      </c>
      <c r="AE7" s="62">
        <v>0.3</v>
      </c>
    </row>
    <row r="8" spans="1:31" ht="14.7" thickBot="1" x14ac:dyDescent="0.6">
      <c r="A8" t="s">
        <v>20</v>
      </c>
      <c r="B8" t="s">
        <v>166</v>
      </c>
      <c r="C8">
        <v>20211026</v>
      </c>
      <c r="D8">
        <v>20211026</v>
      </c>
      <c r="E8" s="4">
        <v>2.9990000000000001</v>
      </c>
      <c r="F8" t="s">
        <v>169</v>
      </c>
      <c r="G8" s="86"/>
      <c r="H8" s="86"/>
      <c r="I8" s="86"/>
      <c r="J8" s="86"/>
      <c r="K8" s="56">
        <v>0.29299999999999998</v>
      </c>
      <c r="L8" s="63">
        <v>0.24399999999999999</v>
      </c>
      <c r="M8" s="64">
        <v>0.29599999999999999</v>
      </c>
      <c r="N8" s="65">
        <v>0.248</v>
      </c>
      <c r="O8" s="10" t="s">
        <v>205</v>
      </c>
      <c r="P8" t="s">
        <v>161</v>
      </c>
      <c r="Q8" t="s">
        <v>192</v>
      </c>
      <c r="R8" s="17" t="s">
        <v>198</v>
      </c>
      <c r="S8" t="s">
        <v>207</v>
      </c>
      <c r="AB8" s="56">
        <v>0.3</v>
      </c>
      <c r="AC8" s="63">
        <v>0.2</v>
      </c>
      <c r="AD8" s="64">
        <v>0.3</v>
      </c>
      <c r="AE8" s="65">
        <v>0.3</v>
      </c>
    </row>
    <row r="9" spans="1:31" x14ac:dyDescent="0.55000000000000004">
      <c r="A9" t="s">
        <v>21</v>
      </c>
      <c r="B9" t="s">
        <v>196</v>
      </c>
      <c r="C9">
        <v>20211021</v>
      </c>
      <c r="D9">
        <v>20211021</v>
      </c>
      <c r="E9" s="4" t="s">
        <v>197</v>
      </c>
      <c r="F9" t="s">
        <v>169</v>
      </c>
      <c r="G9" s="87"/>
      <c r="H9" s="87"/>
      <c r="I9" s="87"/>
      <c r="J9" s="87"/>
      <c r="K9" s="4" t="s">
        <v>209</v>
      </c>
      <c r="L9" s="4" t="s">
        <v>209</v>
      </c>
      <c r="M9" s="4" t="s">
        <v>209</v>
      </c>
      <c r="N9" s="4" t="s">
        <v>209</v>
      </c>
      <c r="O9" s="14" t="s">
        <v>209</v>
      </c>
      <c r="P9" t="s">
        <v>161</v>
      </c>
      <c r="Q9" s="10" t="s">
        <v>206</v>
      </c>
      <c r="R9" s="17" t="s">
        <v>198</v>
      </c>
      <c r="AB9" s="4" t="s">
        <v>209</v>
      </c>
      <c r="AC9" s="4" t="s">
        <v>209</v>
      </c>
      <c r="AD9" s="4" t="s">
        <v>209</v>
      </c>
      <c r="AE9" s="4" t="s">
        <v>209</v>
      </c>
    </row>
    <row r="10" spans="1:31" x14ac:dyDescent="0.55000000000000004">
      <c r="A10" s="14" t="s">
        <v>22</v>
      </c>
      <c r="B10" s="14"/>
      <c r="C10" s="14"/>
      <c r="D10" s="14"/>
      <c r="E10" s="24"/>
      <c r="F10" s="14"/>
      <c r="G10" s="88"/>
      <c r="H10" s="88"/>
      <c r="I10" s="88"/>
      <c r="J10" s="88"/>
      <c r="K10" s="24"/>
      <c r="L10" s="24"/>
      <c r="M10" s="24"/>
      <c r="N10" s="2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24"/>
      <c r="AC10" s="24"/>
      <c r="AD10" s="24"/>
      <c r="AE10" s="24"/>
    </row>
    <row r="11" spans="1:31" x14ac:dyDescent="0.55000000000000004">
      <c r="A11" s="14" t="s">
        <v>23</v>
      </c>
      <c r="B11" s="14"/>
      <c r="C11" s="14"/>
      <c r="D11" s="14"/>
      <c r="E11" s="24"/>
      <c r="F11" s="14"/>
      <c r="G11" s="88"/>
      <c r="H11" s="88"/>
      <c r="I11" s="88"/>
      <c r="J11" s="88"/>
      <c r="K11" s="24"/>
      <c r="L11" s="24"/>
      <c r="M11" s="24"/>
      <c r="N11" s="2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42"/>
      <c r="AC11" s="42"/>
      <c r="AD11" s="42"/>
      <c r="AE11" s="42"/>
    </row>
    <row r="12" spans="1:31" ht="14.7" thickBot="1" x14ac:dyDescent="0.6">
      <c r="A12" s="40" t="s">
        <v>24</v>
      </c>
      <c r="B12" s="40" t="s">
        <v>172</v>
      </c>
      <c r="C12" s="40">
        <v>20211026</v>
      </c>
      <c r="D12" s="40">
        <v>20211026</v>
      </c>
      <c r="E12" s="41">
        <v>3</v>
      </c>
      <c r="F12" s="40" t="s">
        <v>169</v>
      </c>
      <c r="G12" s="89"/>
      <c r="H12" s="89"/>
      <c r="I12" s="89"/>
      <c r="J12" s="89"/>
      <c r="K12" s="41" t="s">
        <v>208</v>
      </c>
      <c r="L12" s="41" t="s">
        <v>208</v>
      </c>
      <c r="M12" s="41" t="s">
        <v>208</v>
      </c>
      <c r="N12" s="41" t="s">
        <v>208</v>
      </c>
      <c r="O12" s="40" t="s">
        <v>198</v>
      </c>
      <c r="P12" s="40" t="s">
        <v>161</v>
      </c>
      <c r="Q12" s="40" t="s">
        <v>192</v>
      </c>
      <c r="R12" s="40" t="s">
        <v>199</v>
      </c>
      <c r="S12" s="40"/>
      <c r="T12" s="40"/>
      <c r="U12" s="40"/>
      <c r="V12" s="40"/>
      <c r="W12" s="40"/>
      <c r="X12" s="40"/>
      <c r="Y12" s="40"/>
      <c r="Z12" s="40"/>
      <c r="AA12" s="40"/>
      <c r="AB12" s="7" t="s">
        <v>208</v>
      </c>
      <c r="AC12" s="7" t="s">
        <v>208</v>
      </c>
      <c r="AD12" s="7" t="s">
        <v>208</v>
      </c>
      <c r="AE12" s="7" t="s">
        <v>208</v>
      </c>
    </row>
    <row r="13" spans="1:31" x14ac:dyDescent="0.55000000000000004">
      <c r="A13" t="s">
        <v>25</v>
      </c>
      <c r="B13" t="s">
        <v>173</v>
      </c>
      <c r="C13">
        <v>20211026</v>
      </c>
      <c r="D13">
        <v>20211026</v>
      </c>
      <c r="E13" s="4">
        <v>3</v>
      </c>
      <c r="F13" t="s">
        <v>169</v>
      </c>
      <c r="G13" s="87"/>
      <c r="H13" s="87"/>
      <c r="I13" s="87"/>
      <c r="J13" s="87"/>
      <c r="K13" s="43">
        <v>0.253</v>
      </c>
      <c r="L13" s="44">
        <v>0.245</v>
      </c>
      <c r="M13" s="44">
        <v>0.25700000000000001</v>
      </c>
      <c r="N13" s="45">
        <v>0.249</v>
      </c>
      <c r="O13" t="s">
        <v>198</v>
      </c>
      <c r="P13" t="s">
        <v>161</v>
      </c>
      <c r="Q13" t="s">
        <v>192</v>
      </c>
      <c r="R13" s="17" t="s">
        <v>198</v>
      </c>
      <c r="AB13" s="43">
        <v>0.3</v>
      </c>
      <c r="AC13" s="44">
        <v>0.2</v>
      </c>
      <c r="AD13" s="44">
        <v>0.3</v>
      </c>
      <c r="AE13" s="45">
        <v>0.2</v>
      </c>
    </row>
    <row r="14" spans="1:31" x14ac:dyDescent="0.55000000000000004">
      <c r="A14" s="1" t="s">
        <v>26</v>
      </c>
      <c r="B14" t="s">
        <v>174</v>
      </c>
      <c r="C14">
        <v>20211026</v>
      </c>
      <c r="D14">
        <v>20211026</v>
      </c>
      <c r="E14" s="4">
        <v>3</v>
      </c>
      <c r="F14" t="s">
        <v>169</v>
      </c>
      <c r="G14" s="87"/>
      <c r="H14" s="87"/>
      <c r="I14" s="87"/>
      <c r="J14" s="87"/>
      <c r="K14" s="46">
        <v>0.25700000000000001</v>
      </c>
      <c r="L14" s="47">
        <v>0.249</v>
      </c>
      <c r="M14" s="47">
        <v>0.26100000000000001</v>
      </c>
      <c r="N14" s="48">
        <v>0.254</v>
      </c>
      <c r="O14" t="s">
        <v>198</v>
      </c>
      <c r="P14" t="s">
        <v>161</v>
      </c>
      <c r="Q14" t="s">
        <v>280</v>
      </c>
      <c r="R14" s="17" t="s">
        <v>198</v>
      </c>
      <c r="AB14" s="46">
        <v>0.3</v>
      </c>
      <c r="AC14" s="47">
        <v>0.25</v>
      </c>
      <c r="AD14" s="47">
        <v>0.3</v>
      </c>
      <c r="AE14" s="48">
        <v>0.25</v>
      </c>
    </row>
    <row r="15" spans="1:31" x14ac:dyDescent="0.55000000000000004">
      <c r="A15" t="s">
        <v>27</v>
      </c>
      <c r="B15" t="s">
        <v>175</v>
      </c>
      <c r="C15">
        <v>20211026</v>
      </c>
      <c r="D15">
        <v>20211026</v>
      </c>
      <c r="E15" s="4">
        <v>3.0009999999999999</v>
      </c>
      <c r="F15" t="s">
        <v>169</v>
      </c>
      <c r="G15" s="87"/>
      <c r="H15" s="87"/>
      <c r="I15" s="87"/>
      <c r="J15" s="87"/>
      <c r="K15" s="46">
        <v>0.254</v>
      </c>
      <c r="L15" s="47">
        <v>0.247</v>
      </c>
      <c r="M15" s="47">
        <v>0.25800000000000001</v>
      </c>
      <c r="N15" s="48">
        <v>0.251</v>
      </c>
      <c r="O15" t="s">
        <v>198</v>
      </c>
      <c r="P15" t="s">
        <v>161</v>
      </c>
      <c r="Q15" t="s">
        <v>192</v>
      </c>
      <c r="R15" s="17" t="s">
        <v>198</v>
      </c>
      <c r="AB15" s="46">
        <v>0.3</v>
      </c>
      <c r="AC15" s="47">
        <v>0.25</v>
      </c>
      <c r="AD15" s="47">
        <v>0.3</v>
      </c>
      <c r="AE15" s="48">
        <v>0.25</v>
      </c>
    </row>
    <row r="16" spans="1:31" x14ac:dyDescent="0.55000000000000004">
      <c r="A16" t="s">
        <v>28</v>
      </c>
      <c r="B16" t="s">
        <v>176</v>
      </c>
      <c r="C16">
        <v>20211026</v>
      </c>
      <c r="D16">
        <v>20211026</v>
      </c>
      <c r="E16" s="4">
        <v>3.0009999999999999</v>
      </c>
      <c r="F16" t="s">
        <v>169</v>
      </c>
      <c r="G16" s="87"/>
      <c r="H16" s="87"/>
      <c r="I16" s="87"/>
      <c r="J16" s="87"/>
      <c r="K16" s="46">
        <v>0.251</v>
      </c>
      <c r="L16" s="47">
        <v>0.24299999999999999</v>
      </c>
      <c r="M16" s="47">
        <v>0.255</v>
      </c>
      <c r="N16" s="48">
        <v>0.247</v>
      </c>
      <c r="O16" t="s">
        <v>198</v>
      </c>
      <c r="P16" t="s">
        <v>161</v>
      </c>
      <c r="Q16" t="s">
        <v>192</v>
      </c>
      <c r="R16" s="17" t="s">
        <v>198</v>
      </c>
      <c r="AB16" s="46">
        <v>0.3</v>
      </c>
      <c r="AC16" s="47">
        <v>0.25</v>
      </c>
      <c r="AD16" s="47">
        <v>0.3</v>
      </c>
      <c r="AE16" s="48">
        <v>0.25</v>
      </c>
    </row>
    <row r="17" spans="1:31" ht="14.7" thickBot="1" x14ac:dyDescent="0.6">
      <c r="A17" s="8" t="s">
        <v>29</v>
      </c>
      <c r="B17" s="8" t="s">
        <v>177</v>
      </c>
      <c r="C17" s="8">
        <v>20211026</v>
      </c>
      <c r="D17" s="8">
        <v>20211026</v>
      </c>
      <c r="E17" s="9">
        <v>2.9980000000000002</v>
      </c>
      <c r="F17" s="8" t="s">
        <v>169</v>
      </c>
      <c r="G17" s="90"/>
      <c r="H17" s="90"/>
      <c r="I17" s="90"/>
      <c r="J17" s="90"/>
      <c r="K17" s="49">
        <v>0.252</v>
      </c>
      <c r="L17" s="9">
        <v>0.245</v>
      </c>
      <c r="M17" s="9">
        <v>0.25700000000000001</v>
      </c>
      <c r="N17" s="50">
        <v>0.249</v>
      </c>
      <c r="O17" s="8" t="s">
        <v>198</v>
      </c>
      <c r="P17" s="8" t="s">
        <v>161</v>
      </c>
      <c r="Q17" s="8" t="s">
        <v>192</v>
      </c>
      <c r="R17" s="37" t="s">
        <v>198</v>
      </c>
      <c r="S17" s="8"/>
      <c r="T17" s="8" t="s">
        <v>159</v>
      </c>
      <c r="U17" s="8"/>
      <c r="V17" s="8"/>
      <c r="W17" s="8"/>
      <c r="X17" s="8"/>
      <c r="Y17" s="8"/>
      <c r="Z17" s="8"/>
      <c r="AA17" s="8"/>
      <c r="AB17" s="49">
        <v>0.3</v>
      </c>
      <c r="AC17" s="9">
        <v>0.25</v>
      </c>
      <c r="AD17" s="9">
        <v>0.3</v>
      </c>
      <c r="AE17" s="50">
        <v>0.25</v>
      </c>
    </row>
    <row r="18" spans="1:31" ht="14.7" thickTop="1" x14ac:dyDescent="0.55000000000000004">
      <c r="A18" s="3" t="s">
        <v>147</v>
      </c>
      <c r="B18" t="s">
        <v>178</v>
      </c>
      <c r="C18">
        <v>20211026</v>
      </c>
      <c r="D18">
        <v>20211026</v>
      </c>
      <c r="E18" s="4">
        <v>3</v>
      </c>
      <c r="F18" t="s">
        <v>169</v>
      </c>
      <c r="G18" s="81"/>
      <c r="H18" s="81"/>
      <c r="I18" s="81"/>
      <c r="J18" s="81"/>
      <c r="K18" s="51">
        <v>0.252</v>
      </c>
      <c r="L18" s="12">
        <v>0.245</v>
      </c>
      <c r="M18" s="12">
        <v>0.25700000000000001</v>
      </c>
      <c r="N18" s="52">
        <v>0.249</v>
      </c>
      <c r="O18" s="5" t="s">
        <v>198</v>
      </c>
      <c r="P18" t="s">
        <v>161</v>
      </c>
      <c r="Q18" t="s">
        <v>192</v>
      </c>
      <c r="R18" s="17" t="s">
        <v>198</v>
      </c>
      <c r="AB18" s="51">
        <v>0.3</v>
      </c>
      <c r="AC18" s="12">
        <v>0.25</v>
      </c>
      <c r="AD18" s="12">
        <v>0.3</v>
      </c>
      <c r="AE18" s="52">
        <v>0.25</v>
      </c>
    </row>
    <row r="19" spans="1:31" x14ac:dyDescent="0.55000000000000004">
      <c r="A19" s="3" t="s">
        <v>148</v>
      </c>
      <c r="B19" t="s">
        <v>179</v>
      </c>
      <c r="C19">
        <v>20211026</v>
      </c>
      <c r="D19">
        <v>20211026</v>
      </c>
      <c r="E19" s="4">
        <v>2.9990000000000001</v>
      </c>
      <c r="F19" t="s">
        <v>169</v>
      </c>
      <c r="G19" s="82"/>
      <c r="H19" s="82"/>
      <c r="I19" s="82"/>
      <c r="J19" s="82"/>
      <c r="K19" s="51">
        <v>0.254</v>
      </c>
      <c r="L19" s="12">
        <v>0.246</v>
      </c>
      <c r="M19" s="12">
        <v>0.25800000000000001</v>
      </c>
      <c r="N19" s="52">
        <v>0.25</v>
      </c>
      <c r="O19" s="5" t="s">
        <v>198</v>
      </c>
      <c r="P19" t="s">
        <v>161</v>
      </c>
      <c r="Q19" t="s">
        <v>192</v>
      </c>
      <c r="R19" s="17" t="s">
        <v>198</v>
      </c>
      <c r="AB19" s="51">
        <v>0.3</v>
      </c>
      <c r="AC19" s="12">
        <v>0.25</v>
      </c>
      <c r="AD19" s="12">
        <v>0.3</v>
      </c>
      <c r="AE19" s="52">
        <v>0.3</v>
      </c>
    </row>
    <row r="20" spans="1:31" x14ac:dyDescent="0.55000000000000004">
      <c r="A20" s="3" t="s">
        <v>149</v>
      </c>
      <c r="B20" t="s">
        <v>180</v>
      </c>
      <c r="C20">
        <v>20211026</v>
      </c>
      <c r="D20">
        <v>20211026</v>
      </c>
      <c r="E20" s="4">
        <v>3</v>
      </c>
      <c r="F20" t="s">
        <v>169</v>
      </c>
      <c r="G20" s="82"/>
      <c r="H20" s="82"/>
      <c r="I20" s="82"/>
      <c r="J20" s="82"/>
      <c r="K20" s="51">
        <v>0.252</v>
      </c>
      <c r="L20" s="12">
        <v>0.24399999999999999</v>
      </c>
      <c r="M20" s="12">
        <v>0.25600000000000001</v>
      </c>
      <c r="N20" s="52">
        <v>0.248</v>
      </c>
      <c r="O20" s="5" t="s">
        <v>198</v>
      </c>
      <c r="P20" t="s">
        <v>161</v>
      </c>
      <c r="Q20" t="s">
        <v>192</v>
      </c>
      <c r="R20" s="17" t="s">
        <v>198</v>
      </c>
      <c r="AB20" s="51">
        <v>0.3</v>
      </c>
      <c r="AC20" s="12">
        <v>0.25</v>
      </c>
      <c r="AD20" s="12">
        <v>0.3</v>
      </c>
      <c r="AE20" s="52">
        <v>0.3</v>
      </c>
    </row>
    <row r="21" spans="1:31" x14ac:dyDescent="0.55000000000000004">
      <c r="A21" s="22" t="s">
        <v>150</v>
      </c>
      <c r="B21" s="15" t="s">
        <v>181</v>
      </c>
      <c r="C21" s="15">
        <v>20211026</v>
      </c>
      <c r="D21" s="15">
        <v>20211028</v>
      </c>
      <c r="E21" s="23">
        <v>2.9990000000000001</v>
      </c>
      <c r="F21" s="15" t="s">
        <v>169</v>
      </c>
      <c r="G21" s="83"/>
      <c r="H21" s="83"/>
      <c r="I21" s="83"/>
      <c r="J21" s="83"/>
      <c r="K21" s="53">
        <v>0.253</v>
      </c>
      <c r="L21" s="54">
        <v>0.246</v>
      </c>
      <c r="M21" s="54">
        <v>0.25700000000000001</v>
      </c>
      <c r="N21" s="55">
        <v>0.249</v>
      </c>
      <c r="O21" s="15" t="s">
        <v>198</v>
      </c>
      <c r="P21" s="15" t="s">
        <v>161</v>
      </c>
      <c r="Q21" s="15" t="s">
        <v>192</v>
      </c>
      <c r="R21" s="38" t="s">
        <v>210</v>
      </c>
      <c r="S21" s="15"/>
      <c r="T21" s="15"/>
      <c r="U21" s="15"/>
      <c r="V21" s="15"/>
      <c r="W21" s="15"/>
      <c r="X21" s="15"/>
      <c r="Y21" s="15"/>
      <c r="Z21" s="15"/>
      <c r="AA21" s="15"/>
      <c r="AB21" s="53">
        <v>0.3</v>
      </c>
      <c r="AC21" s="54">
        <v>0.3</v>
      </c>
      <c r="AD21" s="54">
        <v>0.3</v>
      </c>
      <c r="AE21" s="55">
        <v>0.3</v>
      </c>
    </row>
    <row r="22" spans="1:31" x14ac:dyDescent="0.55000000000000004">
      <c r="A22" s="3" t="s">
        <v>151</v>
      </c>
      <c r="B22" t="s">
        <v>182</v>
      </c>
      <c r="C22">
        <v>20211026</v>
      </c>
      <c r="D22">
        <v>20211026</v>
      </c>
      <c r="E22" s="4">
        <v>3</v>
      </c>
      <c r="F22" t="s">
        <v>169</v>
      </c>
      <c r="G22" s="82"/>
      <c r="H22" s="82"/>
      <c r="I22" s="82"/>
      <c r="J22" s="82"/>
      <c r="K22" s="46">
        <v>0.253</v>
      </c>
      <c r="L22" s="12">
        <v>0.246</v>
      </c>
      <c r="M22" s="12">
        <v>0.25700000000000001</v>
      </c>
      <c r="N22" s="52">
        <v>0.249</v>
      </c>
      <c r="O22" s="5" t="s">
        <v>198</v>
      </c>
      <c r="P22" t="s">
        <v>161</v>
      </c>
      <c r="Q22" t="s">
        <v>192</v>
      </c>
      <c r="R22" s="17" t="s">
        <v>198</v>
      </c>
      <c r="AB22" s="46">
        <v>0.3</v>
      </c>
      <c r="AC22" s="12">
        <v>0.3</v>
      </c>
      <c r="AD22" s="12">
        <v>0.3</v>
      </c>
      <c r="AE22" s="52">
        <v>0.25</v>
      </c>
    </row>
    <row r="23" spans="1:31" ht="14.7" thickBot="1" x14ac:dyDescent="0.6">
      <c r="A23" s="3" t="s">
        <v>152</v>
      </c>
      <c r="B23" t="s">
        <v>183</v>
      </c>
      <c r="C23">
        <v>20211026</v>
      </c>
      <c r="D23">
        <v>20211026</v>
      </c>
      <c r="E23" s="4">
        <v>2.9990000000000001</v>
      </c>
      <c r="F23" t="s">
        <v>169</v>
      </c>
      <c r="G23" s="74"/>
      <c r="H23" s="74"/>
      <c r="I23" s="74"/>
      <c r="J23" s="74"/>
      <c r="K23" s="56">
        <v>0.28999999999999998</v>
      </c>
      <c r="L23" s="57">
        <v>0.24199999999999999</v>
      </c>
      <c r="M23" s="57">
        <v>0.29299999999999998</v>
      </c>
      <c r="N23" s="58">
        <v>0.245</v>
      </c>
      <c r="O23" s="13" t="s">
        <v>205</v>
      </c>
      <c r="P23" t="s">
        <v>161</v>
      </c>
      <c r="Q23" t="s">
        <v>192</v>
      </c>
      <c r="R23" s="17" t="s">
        <v>198</v>
      </c>
      <c r="AB23" s="56">
        <v>0.3</v>
      </c>
      <c r="AC23" s="57">
        <v>0.25</v>
      </c>
      <c r="AD23" s="57">
        <v>0.3</v>
      </c>
      <c r="AE23" s="58">
        <v>0.25</v>
      </c>
    </row>
    <row r="24" spans="1:31" x14ac:dyDescent="0.55000000000000004">
      <c r="A24" s="25" t="s">
        <v>153</v>
      </c>
      <c r="B24" s="27" t="s">
        <v>184</v>
      </c>
      <c r="C24" s="27">
        <v>20211026</v>
      </c>
      <c r="D24" s="27">
        <v>20211026</v>
      </c>
      <c r="E24" s="28">
        <v>3.0009999999999999</v>
      </c>
      <c r="F24" s="27" t="s">
        <v>169</v>
      </c>
      <c r="G24" s="91">
        <v>0.52800000000000002</v>
      </c>
      <c r="H24" s="75"/>
      <c r="I24" s="75">
        <v>0.53500000000000003</v>
      </c>
      <c r="J24" s="76"/>
      <c r="K24" s="28"/>
      <c r="L24" s="29"/>
      <c r="M24" s="29"/>
      <c r="N24" s="29"/>
      <c r="O24" s="30" t="s">
        <v>205</v>
      </c>
      <c r="P24" s="27" t="s">
        <v>161</v>
      </c>
      <c r="Q24" s="27" t="s">
        <v>192</v>
      </c>
      <c r="R24" s="39" t="s">
        <v>198</v>
      </c>
      <c r="S24" s="27"/>
      <c r="T24" s="27"/>
      <c r="U24" s="27" t="s">
        <v>279</v>
      </c>
      <c r="V24" s="27"/>
      <c r="W24" s="27"/>
      <c r="X24" s="27"/>
      <c r="Y24" s="27"/>
      <c r="Z24" s="27"/>
      <c r="AA24" s="27"/>
      <c r="AB24" s="28">
        <v>0.3</v>
      </c>
      <c r="AC24" s="29">
        <v>0.25</v>
      </c>
      <c r="AD24" s="29">
        <v>0.3</v>
      </c>
      <c r="AE24" s="29">
        <v>0.3</v>
      </c>
    </row>
    <row r="25" spans="1:31" x14ac:dyDescent="0.55000000000000004">
      <c r="A25" s="26" t="s">
        <v>154</v>
      </c>
      <c r="B25" s="27" t="s">
        <v>171</v>
      </c>
      <c r="C25" s="27" t="s">
        <v>170</v>
      </c>
      <c r="D25" s="27" t="s">
        <v>170</v>
      </c>
      <c r="E25" s="28"/>
      <c r="F25" s="27" t="s">
        <v>169</v>
      </c>
      <c r="G25" s="92">
        <v>0.53</v>
      </c>
      <c r="H25" s="77"/>
      <c r="I25" s="77">
        <v>0.53700000000000003</v>
      </c>
      <c r="J25" s="78"/>
      <c r="K25" s="28"/>
      <c r="L25" s="29"/>
      <c r="M25" s="29"/>
      <c r="N25" s="29"/>
      <c r="O25" s="30" t="s">
        <v>205</v>
      </c>
      <c r="P25" s="27" t="s">
        <v>161</v>
      </c>
      <c r="Q25" s="27" t="s">
        <v>194</v>
      </c>
      <c r="R25" s="39" t="s">
        <v>198</v>
      </c>
      <c r="S25" s="27" t="s">
        <v>281</v>
      </c>
      <c r="T25" s="27"/>
      <c r="U25" s="27" t="s">
        <v>279</v>
      </c>
      <c r="V25" s="27"/>
      <c r="W25" s="27"/>
      <c r="X25" s="27"/>
      <c r="Y25" s="27"/>
      <c r="Z25" s="27"/>
      <c r="AA25" s="27"/>
      <c r="AB25" s="28">
        <v>0.3</v>
      </c>
      <c r="AC25" s="29">
        <v>0.3</v>
      </c>
      <c r="AD25" s="29">
        <v>0.3</v>
      </c>
      <c r="AE25" s="29">
        <v>0.3</v>
      </c>
    </row>
    <row r="26" spans="1:31" x14ac:dyDescent="0.55000000000000004">
      <c r="A26" s="26" t="s">
        <v>155</v>
      </c>
      <c r="B26" s="27" t="s">
        <v>167</v>
      </c>
      <c r="C26" s="27" t="s">
        <v>168</v>
      </c>
      <c r="D26" s="27" t="s">
        <v>168</v>
      </c>
      <c r="E26" s="28"/>
      <c r="F26" s="27" t="s">
        <v>169</v>
      </c>
      <c r="G26" s="84">
        <v>0.53200000000000003</v>
      </c>
      <c r="H26" s="79"/>
      <c r="I26" s="79">
        <v>0.53900000000000003</v>
      </c>
      <c r="J26" s="80"/>
      <c r="K26" s="28"/>
      <c r="L26" s="28"/>
      <c r="M26" s="28"/>
      <c r="N26" s="28"/>
      <c r="O26" s="30" t="s">
        <v>205</v>
      </c>
      <c r="P26" s="27" t="s">
        <v>161</v>
      </c>
      <c r="Q26" s="27" t="s">
        <v>195</v>
      </c>
      <c r="R26" s="39" t="s">
        <v>198</v>
      </c>
      <c r="S26" s="27" t="s">
        <v>281</v>
      </c>
      <c r="T26" s="27"/>
      <c r="U26" s="27" t="s">
        <v>279</v>
      </c>
      <c r="V26" s="27"/>
      <c r="W26" s="27"/>
      <c r="X26" s="27"/>
      <c r="Y26" s="27"/>
      <c r="Z26" s="27"/>
      <c r="AA26" s="27"/>
      <c r="AB26" s="28">
        <v>0.3</v>
      </c>
      <c r="AC26" s="28">
        <v>0.3</v>
      </c>
      <c r="AD26" s="28">
        <v>0.3</v>
      </c>
      <c r="AE26" s="28">
        <v>0.3</v>
      </c>
    </row>
    <row r="27" spans="1:31" x14ac:dyDescent="0.55000000000000004">
      <c r="A27" s="25" t="s">
        <v>156</v>
      </c>
      <c r="B27" s="27" t="s">
        <v>185</v>
      </c>
      <c r="C27" s="27">
        <v>20211026</v>
      </c>
      <c r="D27" s="27">
        <v>20211026</v>
      </c>
      <c r="E27" s="28">
        <v>3</v>
      </c>
      <c r="F27" s="27" t="s">
        <v>169</v>
      </c>
      <c r="G27" s="84">
        <v>0.53600000000000003</v>
      </c>
      <c r="H27" s="79"/>
      <c r="I27" s="79">
        <v>0.54300000000000004</v>
      </c>
      <c r="J27" s="80"/>
      <c r="K27" s="28"/>
      <c r="L27" s="28"/>
      <c r="M27" s="28"/>
      <c r="N27" s="28"/>
      <c r="O27" s="31" t="s">
        <v>205</v>
      </c>
      <c r="P27" s="27" t="s">
        <v>161</v>
      </c>
      <c r="Q27" s="27" t="s">
        <v>192</v>
      </c>
      <c r="R27" s="39" t="s">
        <v>198</v>
      </c>
      <c r="S27" s="27"/>
      <c r="T27" s="27"/>
      <c r="U27" s="27" t="s">
        <v>279</v>
      </c>
      <c r="V27" s="27"/>
      <c r="W27" s="27"/>
      <c r="X27" s="27"/>
      <c r="Y27" s="27"/>
      <c r="Z27" s="27"/>
      <c r="AA27" s="27"/>
      <c r="AB27" s="28">
        <v>0.3</v>
      </c>
      <c r="AC27" s="28">
        <v>0.3</v>
      </c>
      <c r="AD27" s="28">
        <v>0.3</v>
      </c>
      <c r="AE27" s="28">
        <v>0.3</v>
      </c>
    </row>
    <row r="28" spans="1:31" ht="14.7" thickBot="1" x14ac:dyDescent="0.6">
      <c r="A28" s="25" t="s">
        <v>157</v>
      </c>
      <c r="B28" s="27" t="s">
        <v>186</v>
      </c>
      <c r="C28" s="27">
        <v>20211026</v>
      </c>
      <c r="D28" s="27">
        <v>20211026</v>
      </c>
      <c r="E28" s="28">
        <v>3.0009999999999999</v>
      </c>
      <c r="F28" s="27" t="s">
        <v>169</v>
      </c>
      <c r="G28" s="85">
        <v>0.54200000000000004</v>
      </c>
      <c r="H28" s="69"/>
      <c r="I28" s="69">
        <v>0.55000000000000004</v>
      </c>
      <c r="J28" s="70"/>
      <c r="K28" s="28"/>
      <c r="L28" s="28"/>
      <c r="M28" s="28"/>
      <c r="N28" s="28"/>
      <c r="O28" s="31" t="s">
        <v>205</v>
      </c>
      <c r="P28" s="27" t="s">
        <v>161</v>
      </c>
      <c r="Q28" s="27" t="s">
        <v>192</v>
      </c>
      <c r="R28" s="39" t="s">
        <v>198</v>
      </c>
      <c r="S28" s="27"/>
      <c r="T28" s="27"/>
      <c r="U28" s="27" t="s">
        <v>279</v>
      </c>
      <c r="V28" s="27"/>
      <c r="W28" s="27"/>
      <c r="X28" s="27"/>
      <c r="Y28" s="27"/>
      <c r="Z28" s="27"/>
      <c r="AA28" s="27"/>
      <c r="AB28" s="28">
        <v>0.3</v>
      </c>
      <c r="AC28" s="28">
        <v>0.3</v>
      </c>
      <c r="AD28" s="28">
        <v>0.3</v>
      </c>
      <c r="AE28" s="28">
        <v>0.3</v>
      </c>
    </row>
    <row r="29" spans="1:31" x14ac:dyDescent="0.55000000000000004">
      <c r="A29" s="3"/>
      <c r="E29" s="4"/>
      <c r="F29" s="32" t="s">
        <v>286</v>
      </c>
      <c r="G29" s="71">
        <v>0.20699999999999999</v>
      </c>
      <c r="H29" s="71"/>
      <c r="I29" s="71">
        <v>0.20699999999999999</v>
      </c>
      <c r="J29" s="71"/>
      <c r="K29" t="s">
        <v>208</v>
      </c>
      <c r="L29" t="s">
        <v>208</v>
      </c>
      <c r="M29" t="s">
        <v>208</v>
      </c>
      <c r="N29" t="s">
        <v>208</v>
      </c>
    </row>
    <row r="30" spans="1:31" x14ac:dyDescent="0.55000000000000004">
      <c r="A30" s="5" t="s">
        <v>187</v>
      </c>
      <c r="B30" t="s">
        <v>208</v>
      </c>
      <c r="C30" t="s">
        <v>208</v>
      </c>
      <c r="D30" t="s">
        <v>208</v>
      </c>
      <c r="E30" t="s">
        <v>208</v>
      </c>
      <c r="F30" t="s">
        <v>208</v>
      </c>
      <c r="G30" s="4">
        <f>AVERAGE(G24:H28)</f>
        <v>0.53360000000000007</v>
      </c>
      <c r="H30" s="34">
        <f>_xlfn.STDEV.P(G24:H28)</f>
        <v>4.963869458396347E-3</v>
      </c>
      <c r="I30" s="4">
        <f>AVERAGE(I24:J28)</f>
        <v>0.54080000000000017</v>
      </c>
      <c r="J30" s="34">
        <f>_xlfn.STDEV.P(I24:J28)</f>
        <v>5.3065996645686444E-3</v>
      </c>
      <c r="K30" t="s">
        <v>208</v>
      </c>
      <c r="L30" t="s">
        <v>208</v>
      </c>
      <c r="M30" t="s">
        <v>208</v>
      </c>
      <c r="N30" t="s">
        <v>208</v>
      </c>
      <c r="O30" t="s">
        <v>208</v>
      </c>
      <c r="P30" t="s">
        <v>208</v>
      </c>
      <c r="Q30" t="s">
        <v>193</v>
      </c>
      <c r="S30" t="s">
        <v>189</v>
      </c>
      <c r="AB30" t="s">
        <v>208</v>
      </c>
      <c r="AC30" t="s">
        <v>208</v>
      </c>
      <c r="AD30" t="s">
        <v>208</v>
      </c>
      <c r="AE30" t="s">
        <v>208</v>
      </c>
    </row>
    <row r="31" spans="1:31" x14ac:dyDescent="0.55000000000000004">
      <c r="A31" s="3"/>
      <c r="E31" s="4"/>
    </row>
    <row r="32" spans="1:31" x14ac:dyDescent="0.55000000000000004">
      <c r="A32" s="3"/>
      <c r="E32" s="4"/>
      <c r="F32" t="s">
        <v>214</v>
      </c>
      <c r="G32" s="4"/>
      <c r="H32" s="4">
        <f>AVERAGE(G24:H28)</f>
        <v>0.53360000000000007</v>
      </c>
      <c r="I32" s="4"/>
      <c r="J32" s="4">
        <f>AVERAGE(I24:J28)</f>
        <v>0.54080000000000017</v>
      </c>
      <c r="K32" s="4">
        <f>AVERAGE(K22:K28,K13:K20,K5:K8)</f>
        <v>0.26657142857142851</v>
      </c>
      <c r="L32" s="4">
        <f>AVERAGE(L22:L28,L13:L20,L5:L8)</f>
        <v>0.24478571428571425</v>
      </c>
      <c r="M32" s="4">
        <f>AVERAGE(M22:M28,M13:M20,M5:M8)</f>
        <v>0.27049999999999996</v>
      </c>
      <c r="N32" s="4">
        <f>AVERAGE(N22:N28,N13:N20,N5:N8)</f>
        <v>0.24857142857142867</v>
      </c>
      <c r="AB32" s="4">
        <f>AVERAGE(AB22:AB28,AB13:AB20,AB5:AB8)</f>
        <v>0.29999999999999993</v>
      </c>
      <c r="AC32" s="4">
        <f>AVERAGE(AC22:AC28,AC13:AC20,AC5:AC8)</f>
        <v>0.25526315789473686</v>
      </c>
      <c r="AD32" s="4">
        <f>AVERAGE(AD22:AD28,AD13:AD20,AD5:AD8)</f>
        <v>0.29999999999999993</v>
      </c>
      <c r="AE32" s="4">
        <f>AVERAGE(AE22:AE28,AE13:AE20,AE5:AE8)</f>
        <v>0.27631578947368418</v>
      </c>
    </row>
    <row r="33" spans="1:31" x14ac:dyDescent="0.55000000000000004">
      <c r="A33" s="3" t="s">
        <v>270</v>
      </c>
      <c r="E33" s="4"/>
      <c r="F33" t="s">
        <v>215</v>
      </c>
      <c r="H33" s="35">
        <f>_xlfn.STDEV.P(G24:H28)</f>
        <v>4.963869458396347E-3</v>
      </c>
      <c r="J33" s="35">
        <f>_xlfn.STDEV.P(I24:J28)</f>
        <v>5.3065996645686444E-3</v>
      </c>
      <c r="K33">
        <f>_xlfn.STDEV.P(K22:K28,K13:K20,K5:K8)</f>
        <v>1.8152978054437725E-2</v>
      </c>
      <c r="L33">
        <f>_xlfn.STDEV.P(L22:L28,L13:L20,L5:L8)</f>
        <v>1.8196770289795727E-3</v>
      </c>
      <c r="M33">
        <f>_xlfn.STDEV.P(M22:M28,M13:M20,M5:M8)</f>
        <v>1.7767345649493373E-2</v>
      </c>
      <c r="N33">
        <f>_xlfn.STDEV.P(N22:N28,N13:N20,N5:N8)</f>
        <v>2.1946130708196043E-3</v>
      </c>
      <c r="AB33" s="35">
        <f>_xlfn.STDEV.P(AB22:AB28,AB13:AB20,AB5:AB8)</f>
        <v>5.5511151231257827E-17</v>
      </c>
      <c r="AC33" s="35">
        <f>_xlfn.STDEV.P(AC22:AC28,AC13:AC20,AC5:AC8)</f>
        <v>3.2014539633148417E-2</v>
      </c>
      <c r="AD33" s="35">
        <f>_xlfn.STDEV.P(AD22:AD28,AD13:AD20,AD5:AD8)</f>
        <v>5.5511151231257827E-17</v>
      </c>
      <c r="AE33" s="35">
        <f>_xlfn.STDEV.P(AE22:AE28,AE13:AE20,AE5:AE8)</f>
        <v>2.9772917102592313E-2</v>
      </c>
    </row>
    <row r="34" spans="1:31" x14ac:dyDescent="0.55000000000000004">
      <c r="A34" s="3">
        <v>31</v>
      </c>
    </row>
    <row r="37" spans="1:31" x14ac:dyDescent="0.55000000000000004">
      <c r="A37" s="66"/>
      <c r="B37" s="66"/>
      <c r="C37" s="66"/>
      <c r="D37" s="96" t="s">
        <v>309</v>
      </c>
      <c r="E37" s="96"/>
      <c r="F37" s="96"/>
      <c r="G37" s="96"/>
      <c r="H37" s="96"/>
      <c r="I37" s="96"/>
      <c r="J37" s="96"/>
      <c r="K37" s="96"/>
    </row>
    <row r="38" spans="1:31" x14ac:dyDescent="0.55000000000000004">
      <c r="A38" s="66" t="s">
        <v>308</v>
      </c>
      <c r="B38" s="66" t="s">
        <v>294</v>
      </c>
      <c r="C38" s="66" t="s">
        <v>295</v>
      </c>
      <c r="D38" s="66" t="s">
        <v>296</v>
      </c>
      <c r="E38" s="66" t="s">
        <v>297</v>
      </c>
      <c r="F38" s="66" t="s">
        <v>300</v>
      </c>
      <c r="G38" s="66" t="s">
        <v>301</v>
      </c>
      <c r="H38" s="66" t="s">
        <v>298</v>
      </c>
      <c r="I38" s="66" t="s">
        <v>299</v>
      </c>
      <c r="J38" s="66" t="s">
        <v>302</v>
      </c>
      <c r="K38" s="66" t="s">
        <v>303</v>
      </c>
      <c r="M38">
        <f>D39/D41</f>
        <v>0.54497751124437777</v>
      </c>
    </row>
    <row r="39" spans="1:31" x14ac:dyDescent="0.55000000000000004">
      <c r="A39" s="66">
        <v>5</v>
      </c>
      <c r="B39" s="66" t="s">
        <v>304</v>
      </c>
      <c r="C39" s="66" t="s">
        <v>306</v>
      </c>
      <c r="D39" s="67">
        <f>AVERAGE(K5:K8,K23)</f>
        <v>0.2908</v>
      </c>
      <c r="E39" s="67">
        <f>AVERAGE(L5:L8,L23)</f>
        <v>0.24340000000000001</v>
      </c>
      <c r="F39" s="68">
        <f>_xlfn.STDEV.P(K5:K8,K23)</f>
        <v>2.1354156504062643E-3</v>
      </c>
      <c r="G39" s="68">
        <f>_xlfn.STDEV.P(L5:L8,L23)</f>
        <v>1.2000000000000012E-3</v>
      </c>
      <c r="H39" s="67">
        <f>AVERAGE(M5:M8,M23)</f>
        <v>0.29419999999999996</v>
      </c>
      <c r="I39" s="67">
        <f>AVERAGE(N5:N8,N23)</f>
        <v>0.24679999999999999</v>
      </c>
      <c r="J39" s="68">
        <f>_xlfn.STDEV.P(M5:M8,M23)</f>
        <v>2.400000000000002E-3</v>
      </c>
      <c r="K39" s="68">
        <f>_xlfn.STDEV.P(N5:N8,N23)</f>
        <v>1.4696938456699082E-3</v>
      </c>
    </row>
    <row r="40" spans="1:31" x14ac:dyDescent="0.55000000000000004">
      <c r="A40" s="66">
        <v>10</v>
      </c>
      <c r="B40" s="66" t="s">
        <v>198</v>
      </c>
      <c r="C40" s="66" t="s">
        <v>306</v>
      </c>
      <c r="D40" s="67">
        <f>AVERAGE(K13:K22)</f>
        <v>0.25310000000000005</v>
      </c>
      <c r="E40" s="67">
        <f>AVERAGE(L13:L22)</f>
        <v>0.24559999999999998</v>
      </c>
      <c r="F40" s="68">
        <f>_xlfn.STDEV.P(K13:K22)</f>
        <v>1.5779733838059513E-3</v>
      </c>
      <c r="G40" s="68">
        <f>_xlfn.STDEV.P(L13:L22)</f>
        <v>1.5620499351813321E-3</v>
      </c>
      <c r="H40" s="67">
        <f>AVERAGE(M13:M22)</f>
        <v>0.25730000000000003</v>
      </c>
      <c r="I40" s="67">
        <f>AVERAGE(N13:N22)</f>
        <v>0.2495</v>
      </c>
      <c r="J40" s="68">
        <f>_xlfn.STDEV.P(M13:M22)</f>
        <v>1.486606874731852E-3</v>
      </c>
      <c r="K40" s="68">
        <f>_xlfn.STDEV.P(N13:N22)</f>
        <v>1.8027756377319959E-3</v>
      </c>
    </row>
    <row r="41" spans="1:31" x14ac:dyDescent="0.55000000000000004">
      <c r="A41" s="66">
        <v>5</v>
      </c>
      <c r="B41" s="66" t="s">
        <v>304</v>
      </c>
      <c r="C41" s="66" t="s">
        <v>305</v>
      </c>
      <c r="D41" s="67">
        <f>AVERAGE(G24:H28)</f>
        <v>0.53360000000000007</v>
      </c>
      <c r="E41" s="66"/>
      <c r="F41" s="68">
        <f>_xlfn.STDEV.P(G24:H28)</f>
        <v>4.963869458396347E-3</v>
      </c>
      <c r="G41" s="66"/>
      <c r="H41" s="67">
        <f>AVERAGE(I24:J28)</f>
        <v>0.54080000000000017</v>
      </c>
      <c r="I41" s="66"/>
      <c r="J41" s="68">
        <f>_xlfn.STDEV.P(I24:J28)</f>
        <v>5.3065996645686444E-3</v>
      </c>
      <c r="K41" s="66"/>
    </row>
    <row r="42" spans="1:31" x14ac:dyDescent="0.55000000000000004">
      <c r="A42" s="66" t="s">
        <v>307</v>
      </c>
      <c r="B42" s="66" t="s">
        <v>197</v>
      </c>
      <c r="C42" s="66" t="s">
        <v>305</v>
      </c>
      <c r="D42" s="66">
        <v>0.20699999999999999</v>
      </c>
      <c r="E42" s="66"/>
      <c r="F42" s="66"/>
      <c r="G42" s="66">
        <v>0.20699999999999999</v>
      </c>
      <c r="H42" s="66"/>
      <c r="I42" s="66"/>
      <c r="J42" s="66"/>
      <c r="K42" s="66"/>
    </row>
  </sheetData>
  <mergeCells count="56">
    <mergeCell ref="G5:H5"/>
    <mergeCell ref="I5:J5"/>
    <mergeCell ref="G2:J3"/>
    <mergeCell ref="K2:N3"/>
    <mergeCell ref="AB2:AE3"/>
    <mergeCell ref="G4:H4"/>
    <mergeCell ref="I4:J4"/>
    <mergeCell ref="G6:H6"/>
    <mergeCell ref="I6:J6"/>
    <mergeCell ref="G7:H7"/>
    <mergeCell ref="I7:J7"/>
    <mergeCell ref="G8:H8"/>
    <mergeCell ref="I8:J8"/>
    <mergeCell ref="G9:H9"/>
    <mergeCell ref="I9:J9"/>
    <mergeCell ref="G10:H10"/>
    <mergeCell ref="I10:J10"/>
    <mergeCell ref="G11:H11"/>
    <mergeCell ref="I11:J11"/>
    <mergeCell ref="G12:H12"/>
    <mergeCell ref="I12:J12"/>
    <mergeCell ref="G13:H13"/>
    <mergeCell ref="I13:J13"/>
    <mergeCell ref="G14:H14"/>
    <mergeCell ref="I14:J14"/>
    <mergeCell ref="G15:H15"/>
    <mergeCell ref="I15:J15"/>
    <mergeCell ref="G16:H16"/>
    <mergeCell ref="I16:J16"/>
    <mergeCell ref="G17:H17"/>
    <mergeCell ref="I17:J17"/>
    <mergeCell ref="G18:H18"/>
    <mergeCell ref="I18:J18"/>
    <mergeCell ref="G19:H19"/>
    <mergeCell ref="I19:J19"/>
    <mergeCell ref="G20:H20"/>
    <mergeCell ref="I20:J20"/>
    <mergeCell ref="G21:H21"/>
    <mergeCell ref="I21:J21"/>
    <mergeCell ref="G22:H22"/>
    <mergeCell ref="I22:J22"/>
    <mergeCell ref="G23:H23"/>
    <mergeCell ref="I23:J23"/>
    <mergeCell ref="G24:H24"/>
    <mergeCell ref="I24:J24"/>
    <mergeCell ref="G25:H25"/>
    <mergeCell ref="I25:J25"/>
    <mergeCell ref="G26:H26"/>
    <mergeCell ref="I26:J26"/>
    <mergeCell ref="D37:K37"/>
    <mergeCell ref="G27:H27"/>
    <mergeCell ref="I27:J27"/>
    <mergeCell ref="G28:H28"/>
    <mergeCell ref="I28:J28"/>
    <mergeCell ref="G29:H29"/>
    <mergeCell ref="I29:J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mFET</vt:lpstr>
      <vt:lpstr>mpHOx</vt:lpstr>
      <vt:lpstr>mCAP</vt:lpstr>
      <vt:lpstr>FOCE</vt:lpstr>
      <vt:lpstr>MISSING</vt:lpstr>
      <vt:lpstr>BIAS DRAW SUMMARY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 Takeshita</dc:creator>
  <cp:lastModifiedBy>Joseph Warren</cp:lastModifiedBy>
  <dcterms:created xsi:type="dcterms:W3CDTF">2021-02-24T20:29:29Z</dcterms:created>
  <dcterms:modified xsi:type="dcterms:W3CDTF">2021-11-12T22:07:10Z</dcterms:modified>
</cp:coreProperties>
</file>