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901805_Coastal_Biogeochemical_Sensing\mpHOx\Power_budgets\"/>
    </mc:Choice>
  </mc:AlternateContent>
  <xr:revisionPtr revIDLastSave="0" documentId="13_ncr:1_{7E740A36-6E26-4F2A-B9ED-C6A8009AAF7E}" xr6:coauthVersionLast="36" xr6:coauthVersionMax="36" xr10:uidLastSave="{00000000-0000-0000-0000-000000000000}"/>
  <bookViews>
    <workbookView xWindow="0" yWindow="0" windowWidth="12210" windowHeight="4395" xr2:uid="{F887635F-DEEB-45E5-AFF5-C170A19314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7" i="1"/>
  <c r="H19" i="1" l="1"/>
  <c r="H23" i="1" s="1"/>
  <c r="B11" i="1"/>
  <c r="B15" i="1" l="1"/>
  <c r="B23" i="1" l="1"/>
  <c r="B32" i="1"/>
  <c r="B28" i="1"/>
  <c r="B31" i="1"/>
  <c r="B29" i="1"/>
  <c r="B30" i="1"/>
  <c r="B22" i="1"/>
  <c r="B20" i="1"/>
  <c r="B21" i="1"/>
  <c r="B19" i="1"/>
</calcChain>
</file>

<file path=xl/sharedStrings.xml><?xml version="1.0" encoding="utf-8"?>
<sst xmlns="http://schemas.openxmlformats.org/spreadsheetml/2006/main" count="44" uniqueCount="24">
  <si>
    <t>pump</t>
  </si>
  <si>
    <t>mA</t>
  </si>
  <si>
    <t>pump on time</t>
  </si>
  <si>
    <t>sec</t>
  </si>
  <si>
    <t>controlelr</t>
  </si>
  <si>
    <t>on time</t>
  </si>
  <si>
    <t>total/samp</t>
  </si>
  <si>
    <t>total power</t>
  </si>
  <si>
    <t>mAh</t>
  </si>
  <si>
    <t># samps</t>
  </si>
  <si>
    <t>samples</t>
  </si>
  <si>
    <t>days</t>
  </si>
  <si>
    <t>samp freq (min)</t>
  </si>
  <si>
    <t>D cells</t>
  </si>
  <si>
    <t>mAh per sample</t>
  </si>
  <si>
    <t>Scenario where 30x1 minute interval + 30 minute flush (500 mA)</t>
  </si>
  <si>
    <t>n samp</t>
  </si>
  <si>
    <t>Pump</t>
  </si>
  <si>
    <t>flush pump /hr</t>
  </si>
  <si>
    <t>Total /hour</t>
  </si>
  <si>
    <t># samps (or hours)</t>
  </si>
  <si>
    <t>nsamps per hour</t>
  </si>
  <si>
    <t>mAh per hour</t>
  </si>
  <si>
    <t>samps /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</si>
</sst>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7D053-0DB3-4D29-B562-B48C5BA0DB02}">
  <dimension ref="A3:I32"/>
  <sheetViews>
    <sheetView tabSelected="1" workbookViewId="0">
      <selection activeCell="H16" sqref="H16"/>
    </sheetView>
  </sheetViews>
  <sheetFormatPr defaultRowHeight="15" x14ac:dyDescent="0.25"/>
  <cols>
    <col min="1" max="1" width="26" customWidth="1"/>
    <col min="2" max="2" width="20.140625" customWidth="1"/>
    <col min="7" max="7" width="19.140625" customWidth="1"/>
  </cols>
  <sheetData>
    <row r="3" spans="1:9" x14ac:dyDescent="0.25">
      <c r="G3" t="s">
        <v>15</v>
      </c>
    </row>
    <row r="5" spans="1:9" x14ac:dyDescent="0.25">
      <c r="A5" t="s">
        <v>0</v>
      </c>
      <c r="B5">
        <v>100</v>
      </c>
      <c r="C5" t="s">
        <v>1</v>
      </c>
      <c r="G5" t="s">
        <v>0</v>
      </c>
      <c r="H5">
        <v>150</v>
      </c>
      <c r="I5" t="s">
        <v>1</v>
      </c>
    </row>
    <row r="6" spans="1:9" x14ac:dyDescent="0.25">
      <c r="A6" t="s">
        <v>2</v>
      </c>
      <c r="B6">
        <v>2</v>
      </c>
      <c r="C6" t="s">
        <v>3</v>
      </c>
      <c r="G6" t="s">
        <v>2</v>
      </c>
      <c r="H6">
        <v>2</v>
      </c>
      <c r="I6" t="s">
        <v>3</v>
      </c>
    </row>
    <row r="8" spans="1:9" x14ac:dyDescent="0.25">
      <c r="A8" t="s">
        <v>4</v>
      </c>
      <c r="B8">
        <v>50</v>
      </c>
      <c r="C8" t="s">
        <v>1</v>
      </c>
      <c r="G8" t="s">
        <v>4</v>
      </c>
      <c r="H8">
        <v>50</v>
      </c>
      <c r="I8" t="s">
        <v>1</v>
      </c>
    </row>
    <row r="9" spans="1:9" x14ac:dyDescent="0.25">
      <c r="A9" t="s">
        <v>5</v>
      </c>
      <c r="B9">
        <v>2</v>
      </c>
      <c r="C9" t="s">
        <v>3</v>
      </c>
      <c r="G9" t="s">
        <v>5</v>
      </c>
      <c r="H9">
        <v>2</v>
      </c>
      <c r="I9" t="s">
        <v>3</v>
      </c>
    </row>
    <row r="11" spans="1:9" x14ac:dyDescent="0.25">
      <c r="A11" t="s">
        <v>6</v>
      </c>
      <c r="B11">
        <f>B5*B6/3600+B8*B9/3600</f>
        <v>8.3333333333333329E-2</v>
      </c>
      <c r="C11" t="s">
        <v>14</v>
      </c>
      <c r="G11" t="s">
        <v>6</v>
      </c>
      <c r="H11">
        <f>H5*(H6+H9)/3600+H8*H9/3600</f>
        <v>0.19444444444444442</v>
      </c>
      <c r="I11" t="s">
        <v>14</v>
      </c>
    </row>
    <row r="12" spans="1:9" x14ac:dyDescent="0.25">
      <c r="G12" t="s">
        <v>16</v>
      </c>
      <c r="H12">
        <v>180</v>
      </c>
      <c r="I12" t="s">
        <v>23</v>
      </c>
    </row>
    <row r="13" spans="1:9" x14ac:dyDescent="0.25">
      <c r="A13" t="s">
        <v>7</v>
      </c>
      <c r="B13">
        <v>19000</v>
      </c>
      <c r="C13" t="s">
        <v>8</v>
      </c>
      <c r="D13" t="s">
        <v>13</v>
      </c>
    </row>
    <row r="14" spans="1:9" x14ac:dyDescent="0.25">
      <c r="G14" t="s">
        <v>17</v>
      </c>
      <c r="H14">
        <v>300</v>
      </c>
      <c r="I14" t="s">
        <v>1</v>
      </c>
    </row>
    <row r="15" spans="1:9" x14ac:dyDescent="0.25">
      <c r="A15" t="s">
        <v>9</v>
      </c>
      <c r="B15">
        <f>B13/B11</f>
        <v>228000</v>
      </c>
      <c r="C15" t="s">
        <v>10</v>
      </c>
      <c r="G15" t="s">
        <v>2</v>
      </c>
      <c r="H15">
        <v>300</v>
      </c>
      <c r="I15" t="s">
        <v>3</v>
      </c>
    </row>
    <row r="16" spans="1:9" x14ac:dyDescent="0.25">
      <c r="G16" t="s">
        <v>21</v>
      </c>
      <c r="H16">
        <v>4</v>
      </c>
    </row>
    <row r="17" spans="1:9" x14ac:dyDescent="0.25">
      <c r="G17" t="s">
        <v>18</v>
      </c>
      <c r="H17">
        <f>H14*H15/3600*H16</f>
        <v>100</v>
      </c>
      <c r="I17" t="s">
        <v>22</v>
      </c>
    </row>
    <row r="18" spans="1:9" x14ac:dyDescent="0.25">
      <c r="A18" t="s">
        <v>12</v>
      </c>
      <c r="B18" t="s">
        <v>11</v>
      </c>
    </row>
    <row r="19" spans="1:9" x14ac:dyDescent="0.25">
      <c r="A19">
        <v>1</v>
      </c>
      <c r="B19">
        <f>$B$15/(3600/A19)</f>
        <v>63.333333333333336</v>
      </c>
      <c r="G19" t="s">
        <v>19</v>
      </c>
      <c r="H19">
        <f>H17+H12*H11</f>
        <v>135</v>
      </c>
    </row>
    <row r="20" spans="1:9" x14ac:dyDescent="0.25">
      <c r="A20">
        <v>5</v>
      </c>
      <c r="B20">
        <f>$B$15/(3600/A20)</f>
        <v>316.66666666666669</v>
      </c>
      <c r="I20" t="s">
        <v>8</v>
      </c>
    </row>
    <row r="21" spans="1:9" x14ac:dyDescent="0.25">
      <c r="A21">
        <v>10</v>
      </c>
      <c r="B21">
        <f t="shared" ref="B21:B23" si="0">$B$15/(3600/A21)</f>
        <v>633.33333333333337</v>
      </c>
      <c r="G21" t="s">
        <v>7</v>
      </c>
      <c r="H21">
        <v>9000</v>
      </c>
    </row>
    <row r="22" spans="1:9" x14ac:dyDescent="0.25">
      <c r="A22">
        <v>15</v>
      </c>
      <c r="B22">
        <f t="shared" si="0"/>
        <v>950</v>
      </c>
      <c r="I22" t="s">
        <v>10</v>
      </c>
    </row>
    <row r="23" spans="1:9" x14ac:dyDescent="0.25">
      <c r="A23">
        <v>30</v>
      </c>
      <c r="B23">
        <f t="shared" si="0"/>
        <v>1900</v>
      </c>
      <c r="G23" t="s">
        <v>20</v>
      </c>
      <c r="H23">
        <f>H21/H19</f>
        <v>66.666666666666671</v>
      </c>
    </row>
    <row r="27" spans="1:9" x14ac:dyDescent="0.25">
      <c r="A27" t="s">
        <v>12</v>
      </c>
      <c r="B27" t="s">
        <v>11</v>
      </c>
    </row>
    <row r="28" spans="1:9" x14ac:dyDescent="0.25">
      <c r="A28">
        <v>1</v>
      </c>
      <c r="B28">
        <f>$B$15/(3600/A28)</f>
        <v>63.333333333333336</v>
      </c>
    </row>
    <row r="29" spans="1:9" x14ac:dyDescent="0.25">
      <c r="A29">
        <v>5</v>
      </c>
      <c r="B29">
        <f>$B$15/(3600/A29)</f>
        <v>316.66666666666669</v>
      </c>
    </row>
    <row r="30" spans="1:9" x14ac:dyDescent="0.25">
      <c r="A30">
        <v>10</v>
      </c>
      <c r="B30">
        <f t="shared" ref="B30:B32" si="1">$B$15/(3600/A30)</f>
        <v>633.33333333333337</v>
      </c>
    </row>
    <row r="31" spans="1:9" x14ac:dyDescent="0.25">
      <c r="A31">
        <v>15</v>
      </c>
      <c r="B31">
        <f t="shared" si="1"/>
        <v>950</v>
      </c>
    </row>
    <row r="32" spans="1:9" x14ac:dyDescent="0.25">
      <c r="A32">
        <v>30</v>
      </c>
      <c r="B32">
        <f t="shared" si="1"/>
        <v>1900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 Takeshita</dc:creator>
  <cp:lastModifiedBy>Yui</cp:lastModifiedBy>
  <dcterms:created xsi:type="dcterms:W3CDTF">2022-01-02T01:38:22Z</dcterms:created>
  <dcterms:modified xsi:type="dcterms:W3CDTF">2022-02-16T00:04:52Z</dcterms:modified>
</cp:coreProperties>
</file>