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nanoFET\"/>
    </mc:Choice>
  </mc:AlternateContent>
  <bookViews>
    <workbookView xWindow="0" yWindow="0" windowWidth="28800" windowHeight="14100"/>
  </bookViews>
  <sheets>
    <sheet name="NFtst02_RESPONSE TIME" sheetId="6" r:id="rId1"/>
    <sheet name="NFTST03_Noise" sheetId="7" r:id="rId2"/>
    <sheet name="MF146vsISFETadapt fields" sheetId="2" r:id="rId3"/>
    <sheet name="MF146 OG Header" sheetId="3" r:id="rId4"/>
    <sheet name="MF146 ISFETADAPT HEADER" sheetId="4" r:id="rId5"/>
    <sheet name="Output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7" l="1"/>
  <c r="K42" i="7"/>
  <c r="K43" i="7"/>
  <c r="M26" i="2" l="1"/>
  <c r="J43" i="7" l="1"/>
  <c r="J42" i="7"/>
  <c r="V9" i="6"/>
  <c r="V11" i="6" s="1"/>
  <c r="V3" i="6"/>
  <c r="W9" i="6"/>
  <c r="W8" i="6"/>
  <c r="V8" i="6"/>
  <c r="W5" i="6"/>
  <c r="V5" i="6"/>
  <c r="W4" i="6"/>
  <c r="V4" i="6"/>
  <c r="W3" i="6"/>
  <c r="I62" i="2"/>
  <c r="R37" i="2"/>
  <c r="R29" i="2"/>
  <c r="Q32" i="2"/>
  <c r="Q33" i="2"/>
  <c r="Q34" i="2"/>
  <c r="Q35" i="2"/>
  <c r="Q36" i="2"/>
  <c r="Q37" i="2"/>
  <c r="M32" i="2"/>
  <c r="M33" i="2"/>
  <c r="M34" i="2"/>
  <c r="M35" i="2"/>
  <c r="M36" i="2"/>
  <c r="M37" i="2"/>
  <c r="M31" i="2"/>
  <c r="M27" i="2"/>
  <c r="M28" i="2"/>
  <c r="M29" i="2"/>
  <c r="Q27" i="2"/>
  <c r="Q28" i="2"/>
  <c r="Q29" i="2"/>
  <c r="Q31" i="2"/>
  <c r="Q26" i="2"/>
</calcChain>
</file>

<file path=xl/sharedStrings.xml><?xml version="1.0" encoding="utf-8"?>
<sst xmlns="http://schemas.openxmlformats.org/spreadsheetml/2006/main" count="314" uniqueCount="181">
  <si>
    <t>Sample #</t>
  </si>
  <si>
    <t>Sample Time</t>
  </si>
  <si>
    <t>Main Batt</t>
  </si>
  <si>
    <t>Env Temp</t>
  </si>
  <si>
    <t>Env Humidity</t>
  </si>
  <si>
    <t>Vtherm</t>
  </si>
  <si>
    <t>Vtherm std</t>
  </si>
  <si>
    <t>Vint Offset</t>
  </si>
  <si>
    <t>Vint Offset Std</t>
  </si>
  <si>
    <t>Vext Offset</t>
  </si>
  <si>
    <t>Vext Offset Std</t>
  </si>
  <si>
    <t>Icntr Elec</t>
  </si>
  <si>
    <t>Substrate Leak</t>
  </si>
  <si>
    <t>Standard mFET 146: K2box DB15</t>
  </si>
  <si>
    <t>Isfet Adapter board (read EXT REF OFF as if it were Vint, Vk is real, CntrI = Cntr Curr - Cntr E Volt)</t>
  </si>
  <si>
    <t>Light intrusion (solution might've not been on surface of ISFET)</t>
  </si>
  <si>
    <t xml:space="preserve">    Date Time</t>
  </si>
  <si>
    <t xml:space="preserve">   Ext Ref Off</t>
  </si>
  <si>
    <t xml:space="preserve"> Int Ref Off</t>
  </si>
  <si>
    <t xml:space="preserve"> Ext Ref V</t>
  </si>
  <si>
    <t xml:space="preserve"> Int Ref V</t>
  </si>
  <si>
    <t xml:space="preserve"> CntrE Cur</t>
  </si>
  <si>
    <t xml:space="preserve"> CntrE Volt</t>
  </si>
  <si>
    <t xml:space="preserve">  Subst Cur</t>
  </si>
  <si>
    <t xml:space="preserve">  Subst Vol</t>
  </si>
  <si>
    <t xml:space="preserve">  Thermistor</t>
  </si>
  <si>
    <t>A -- Sample Num = 1</t>
  </si>
  <si>
    <t>B -- MM/DD/YYYY HH:MM:SS = 1</t>
  </si>
  <si>
    <t>C -- Battery Volt = 1</t>
  </si>
  <si>
    <t>D -- Board Temp = 1</t>
  </si>
  <si>
    <t>E -- Humidity = 1</t>
  </si>
  <si>
    <t>F -- Pressure = 0</t>
  </si>
  <si>
    <t>G -- Vthermistor = 1</t>
  </si>
  <si>
    <t>H -- Vtermistor Std = 1</t>
  </si>
  <si>
    <t>I -- Vint Offset = 0</t>
  </si>
  <si>
    <t>J -- Vint Offset Std = 0</t>
  </si>
  <si>
    <t>K -- Vext Offset = 0</t>
  </si>
  <si>
    <t>L -- Vext Offset Std = 0</t>
  </si>
  <si>
    <t>M -- Vint = 0</t>
  </si>
  <si>
    <t>N -- Vint Std = 0</t>
  </si>
  <si>
    <t>O -- Vext Ref = 1</t>
  </si>
  <si>
    <t>P -- Vext Ref Std = 1</t>
  </si>
  <si>
    <t>Q -- Vcounter Electrode = 1</t>
  </si>
  <si>
    <t>R -- Vcounter Electrode Std = 1</t>
  </si>
  <si>
    <t>S -- Counter Electrode Current = 1</t>
  </si>
  <si>
    <t>T -- Substrate Current = 1</t>
  </si>
  <si>
    <t>U -- Calc Temperature = 1</t>
  </si>
  <si>
    <t>V -- Estimated pH Int = 0</t>
  </si>
  <si>
    <t>W -- Estimated pH Ext = 0</t>
  </si>
  <si>
    <t>X -- Optode = 0</t>
  </si>
  <si>
    <t>Z -- Fast Mode = 1</t>
  </si>
  <si>
    <t>0 -- Zero (Clear) all config fields</t>
  </si>
  <si>
    <t>1 -- Set all config fields</t>
  </si>
  <si>
    <t>2 -- Use Case: GLIDER</t>
  </si>
  <si>
    <t xml:space="preserve"> fields (A</t>
  </si>
  <si>
    <t>B</t>
  </si>
  <si>
    <t>C</t>
  </si>
  <si>
    <t>O</t>
  </si>
  <si>
    <t>P</t>
  </si>
  <si>
    <t>Q</t>
  </si>
  <si>
    <t>R</t>
  </si>
  <si>
    <t>S</t>
  </si>
  <si>
    <t>T</t>
  </si>
  <si>
    <t>Z)</t>
  </si>
  <si>
    <t>9 -- Exit to Main Menu</t>
  </si>
  <si>
    <t>Enter Selection [9]:</t>
  </si>
  <si>
    <t>I -- Vint Offset = 1</t>
  </si>
  <si>
    <t>J -- Vint Offset Std = 1</t>
  </si>
  <si>
    <t>K -- Vext Offset = 1</t>
  </si>
  <si>
    <t>L -- Vext Offset Std = 1</t>
  </si>
  <si>
    <t>O -- Vext Ref = 0</t>
  </si>
  <si>
    <t>P -- Vext Ref Std = 0</t>
  </si>
  <si>
    <t>Vcntr E</t>
  </si>
  <si>
    <t>Vcntr E Std</t>
  </si>
  <si>
    <t>pH Temp</t>
  </si>
  <si>
    <t>#0000000</t>
  </si>
  <si>
    <t>#0000001</t>
  </si>
  <si>
    <t>#0000002</t>
  </si>
  <si>
    <t>#0000003</t>
  </si>
  <si>
    <t>#0000004</t>
  </si>
  <si>
    <t>#0000005</t>
  </si>
  <si>
    <t>#0000006</t>
  </si>
  <si>
    <t>#0000007</t>
  </si>
  <si>
    <t>#0000008</t>
  </si>
  <si>
    <t>#0000009</t>
  </si>
  <si>
    <t>#0000010</t>
  </si>
  <si>
    <t>#0000011</t>
  </si>
  <si>
    <t>#0000012</t>
  </si>
  <si>
    <t>#0000013</t>
  </si>
  <si>
    <t>#0000014</t>
  </si>
  <si>
    <t>#0000015</t>
  </si>
  <si>
    <t>#0000016</t>
  </si>
  <si>
    <t>#0000017</t>
  </si>
  <si>
    <t>#0000018</t>
  </si>
  <si>
    <t>#0000019</t>
  </si>
  <si>
    <t>#0000020</t>
  </si>
  <si>
    <t>#0000021</t>
  </si>
  <si>
    <t>#0000022</t>
  </si>
  <si>
    <t>#0000023</t>
  </si>
  <si>
    <t>#0000024</t>
  </si>
  <si>
    <t>#0000025</t>
  </si>
  <si>
    <t>#0000026</t>
  </si>
  <si>
    <t>#0000027</t>
  </si>
  <si>
    <t>#0000028</t>
  </si>
  <si>
    <t>#0000029</t>
  </si>
  <si>
    <t>#0000030</t>
  </si>
  <si>
    <t>#0000031</t>
  </si>
  <si>
    <t>#0000032</t>
  </si>
  <si>
    <t>#0000033</t>
  </si>
  <si>
    <t>#0000034</t>
  </si>
  <si>
    <t>#0000035</t>
  </si>
  <si>
    <t>#0000036</t>
  </si>
  <si>
    <t>#0000037</t>
  </si>
  <si>
    <t>#0000038</t>
  </si>
  <si>
    <t>#0000039</t>
  </si>
  <si>
    <t>#0000040</t>
  </si>
  <si>
    <t>#0000041</t>
  </si>
  <si>
    <t>#0000042</t>
  </si>
  <si>
    <t>#0000043</t>
  </si>
  <si>
    <t>#0000044</t>
  </si>
  <si>
    <t>#0000045</t>
  </si>
  <si>
    <t>#0000046</t>
  </si>
  <si>
    <t>#0000047</t>
  </si>
  <si>
    <t>#0000048</t>
  </si>
  <si>
    <t>#0000049</t>
  </si>
  <si>
    <t>#0000050</t>
  </si>
  <si>
    <t>#0000051</t>
  </si>
  <si>
    <t>#0000052</t>
  </si>
  <si>
    <t>#0000053</t>
  </si>
  <si>
    <t>#0000054</t>
  </si>
  <si>
    <t>#0000055</t>
  </si>
  <si>
    <t>#0000056</t>
  </si>
  <si>
    <t>#0000057</t>
  </si>
  <si>
    <t>#0000058</t>
  </si>
  <si>
    <t>#0000059</t>
  </si>
  <si>
    <t>#0000060</t>
  </si>
  <si>
    <t>#0000061</t>
  </si>
  <si>
    <t>#0000062</t>
  </si>
  <si>
    <t>#0000063</t>
  </si>
  <si>
    <t>#0000064</t>
  </si>
  <si>
    <t>#0000065</t>
  </si>
  <si>
    <t>#0000066</t>
  </si>
  <si>
    <t>#0000067</t>
  </si>
  <si>
    <t>#0000068</t>
  </si>
  <si>
    <t>#0000069</t>
  </si>
  <si>
    <t>#0000070</t>
  </si>
  <si>
    <t>#0000071</t>
  </si>
  <si>
    <t>#0000072</t>
  </si>
  <si>
    <t>#0000073</t>
  </si>
  <si>
    <t>#0000074</t>
  </si>
  <si>
    <t>#0000075</t>
  </si>
  <si>
    <t>#0000076</t>
  </si>
  <si>
    <t>#0000077</t>
  </si>
  <si>
    <t>#0000078</t>
  </si>
  <si>
    <t>#0000079</t>
  </si>
  <si>
    <t>#0000080</t>
  </si>
  <si>
    <t>#0000081</t>
  </si>
  <si>
    <t>#0000082</t>
  </si>
  <si>
    <t>#0000083</t>
  </si>
  <si>
    <t>#0000084</t>
  </si>
  <si>
    <t>#0000085</t>
  </si>
  <si>
    <t>#0000086</t>
  </si>
  <si>
    <t>#0000087</t>
  </si>
  <si>
    <t>#0000088</t>
  </si>
  <si>
    <t>#0000089</t>
  </si>
  <si>
    <t>#0000090</t>
  </si>
  <si>
    <t>pH TRIS/FSW</t>
  </si>
  <si>
    <t>Vextoffset</t>
  </si>
  <si>
    <t>pH Tris/FSW</t>
  </si>
  <si>
    <t>Unknown</t>
  </si>
  <si>
    <t>m</t>
  </si>
  <si>
    <t>b</t>
  </si>
  <si>
    <t>Pump off, then on, 60s cycles</t>
  </si>
  <si>
    <t>.</t>
  </si>
  <si>
    <t>pH Stability and response time.</t>
  </si>
  <si>
    <t>Averages</t>
  </si>
  <si>
    <t>8.2 (pt2)</t>
  </si>
  <si>
    <t>UNK</t>
  </si>
  <si>
    <t>solution pH</t>
  </si>
  <si>
    <t xml:space="preserve">Stdev </t>
  </si>
  <si>
    <t>Unk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</si>
</sst>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22" fontId="0" fillId="0" borderId="0" xfId="0" applyNumberFormat="1"/>
    <xf numFmtId="22" fontId="0" fillId="3" borderId="0" xfId="0" applyNumberFormat="1" applyFill="1"/>
    <xf numFmtId="22" fontId="0" fillId="2" borderId="0" xfId="0" applyNumberFormat="1" applyFill="1"/>
    <xf numFmtId="0" fontId="3" fillId="0" borderId="0" xfId="0" applyFont="1"/>
    <xf numFmtId="0" fontId="0" fillId="0" borderId="1" xfId="0" applyBorder="1"/>
    <xf numFmtId="164" fontId="0" fillId="0" borderId="1" xfId="0" applyNumberFormat="1" applyBorder="1"/>
    <xf numFmtId="0" fontId="2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Vext Offset (Vint) over time with changing pH, 10s interval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'NFtst02_RESPONSE TIME'!$K$2</c:f>
              <c:strCache>
                <c:ptCount val="1"/>
                <c:pt idx="0">
                  <c:v>Vext Offset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'NFtst02_RESPONSE TIME'!$C$3:$C$57</c:f>
              <c:numCache>
                <c:formatCode>m/d/yyyy\ h:mm</c:formatCode>
                <c:ptCount val="55"/>
                <c:pt idx="0">
                  <c:v>44357.739525462966</c:v>
                </c:pt>
                <c:pt idx="1">
                  <c:v>44357.739583333336</c:v>
                </c:pt>
                <c:pt idx="2">
                  <c:v>44357.739699074074</c:v>
                </c:pt>
                <c:pt idx="3">
                  <c:v>44357.739814814813</c:v>
                </c:pt>
                <c:pt idx="4">
                  <c:v>44357.739930555559</c:v>
                </c:pt>
                <c:pt idx="5">
                  <c:v>44357.740046296298</c:v>
                </c:pt>
                <c:pt idx="6">
                  <c:v>44357.740162037036</c:v>
                </c:pt>
                <c:pt idx="7">
                  <c:v>44357.740277777775</c:v>
                </c:pt>
                <c:pt idx="8">
                  <c:v>44357.740393518521</c:v>
                </c:pt>
                <c:pt idx="9">
                  <c:v>44357.74050925926</c:v>
                </c:pt>
                <c:pt idx="10">
                  <c:v>44357.740624999999</c:v>
                </c:pt>
                <c:pt idx="11">
                  <c:v>44357.740740740737</c:v>
                </c:pt>
                <c:pt idx="12">
                  <c:v>44357.740856481483</c:v>
                </c:pt>
                <c:pt idx="13">
                  <c:v>44357.740972222222</c:v>
                </c:pt>
                <c:pt idx="14">
                  <c:v>44357.741087962961</c:v>
                </c:pt>
                <c:pt idx="15">
                  <c:v>44357.741203703707</c:v>
                </c:pt>
                <c:pt idx="16">
                  <c:v>44357.741319444445</c:v>
                </c:pt>
                <c:pt idx="17">
                  <c:v>44357.741435185184</c:v>
                </c:pt>
                <c:pt idx="18">
                  <c:v>44357.741550925923</c:v>
                </c:pt>
                <c:pt idx="19">
                  <c:v>44357.741666666669</c:v>
                </c:pt>
                <c:pt idx="20">
                  <c:v>44357.741782407407</c:v>
                </c:pt>
                <c:pt idx="21">
                  <c:v>44357.741898148146</c:v>
                </c:pt>
                <c:pt idx="22">
                  <c:v>44357.742013888892</c:v>
                </c:pt>
                <c:pt idx="23">
                  <c:v>44357.742129629631</c:v>
                </c:pt>
                <c:pt idx="24">
                  <c:v>44357.742245370369</c:v>
                </c:pt>
                <c:pt idx="25">
                  <c:v>44357.742361111108</c:v>
                </c:pt>
                <c:pt idx="26">
                  <c:v>44357.742476851854</c:v>
                </c:pt>
                <c:pt idx="27">
                  <c:v>44357.742592592593</c:v>
                </c:pt>
                <c:pt idx="28">
                  <c:v>44357.742708333331</c:v>
                </c:pt>
                <c:pt idx="29">
                  <c:v>44357.742824074077</c:v>
                </c:pt>
                <c:pt idx="30">
                  <c:v>44357.742939814816</c:v>
                </c:pt>
                <c:pt idx="31">
                  <c:v>44357.743055555555</c:v>
                </c:pt>
                <c:pt idx="32">
                  <c:v>44357.743171296293</c:v>
                </c:pt>
                <c:pt idx="33">
                  <c:v>44357.743287037039</c:v>
                </c:pt>
                <c:pt idx="34">
                  <c:v>44357.743402777778</c:v>
                </c:pt>
                <c:pt idx="35">
                  <c:v>44357.743518518517</c:v>
                </c:pt>
                <c:pt idx="36">
                  <c:v>44357.743634259263</c:v>
                </c:pt>
                <c:pt idx="37">
                  <c:v>44357.743750000001</c:v>
                </c:pt>
                <c:pt idx="38">
                  <c:v>44357.74386574074</c:v>
                </c:pt>
                <c:pt idx="39">
                  <c:v>44357.743981481479</c:v>
                </c:pt>
                <c:pt idx="40">
                  <c:v>44357.744097222225</c:v>
                </c:pt>
                <c:pt idx="41">
                  <c:v>44357.744212962964</c:v>
                </c:pt>
                <c:pt idx="42">
                  <c:v>44357.744328703702</c:v>
                </c:pt>
                <c:pt idx="43">
                  <c:v>44357.744444444441</c:v>
                </c:pt>
                <c:pt idx="44">
                  <c:v>44357.744560185187</c:v>
                </c:pt>
                <c:pt idx="45">
                  <c:v>44357.744675925926</c:v>
                </c:pt>
                <c:pt idx="46">
                  <c:v>44357.744791666664</c:v>
                </c:pt>
                <c:pt idx="47">
                  <c:v>44357.74490740741</c:v>
                </c:pt>
                <c:pt idx="48">
                  <c:v>44357.745023148149</c:v>
                </c:pt>
                <c:pt idx="49">
                  <c:v>44357.745138888888</c:v>
                </c:pt>
                <c:pt idx="50">
                  <c:v>44357.745254629626</c:v>
                </c:pt>
                <c:pt idx="51">
                  <c:v>44357.745370370372</c:v>
                </c:pt>
                <c:pt idx="52">
                  <c:v>44357.745486111111</c:v>
                </c:pt>
                <c:pt idx="53">
                  <c:v>44357.74560185185</c:v>
                </c:pt>
                <c:pt idx="54">
                  <c:v>44357.745717592596</c:v>
                </c:pt>
              </c:numCache>
            </c:numRef>
          </c:xVal>
          <c:yVal>
            <c:numRef>
              <c:f>'NFtst02_RESPONSE TIME'!$K$3:$K$57</c:f>
              <c:numCache>
                <c:formatCode>General</c:formatCode>
                <c:ptCount val="55"/>
                <c:pt idx="0">
                  <c:v>-0.990039</c:v>
                </c:pt>
                <c:pt idx="1">
                  <c:v>-0.987155</c:v>
                </c:pt>
                <c:pt idx="2">
                  <c:v>-0.98565999999999998</c:v>
                </c:pt>
                <c:pt idx="3">
                  <c:v>-0.98509199999999997</c:v>
                </c:pt>
                <c:pt idx="4">
                  <c:v>-0.98485599999999995</c:v>
                </c:pt>
                <c:pt idx="5">
                  <c:v>-0.98467899999999997</c:v>
                </c:pt>
                <c:pt idx="6">
                  <c:v>-0.98455599999999999</c:v>
                </c:pt>
                <c:pt idx="7">
                  <c:v>-1.0132190000000001</c:v>
                </c:pt>
                <c:pt idx="8">
                  <c:v>-1.020238</c:v>
                </c:pt>
                <c:pt idx="9">
                  <c:v>-1.020753</c:v>
                </c:pt>
                <c:pt idx="10">
                  <c:v>-1.0208930000000001</c:v>
                </c:pt>
                <c:pt idx="11">
                  <c:v>-1.0209950000000001</c:v>
                </c:pt>
                <c:pt idx="12">
                  <c:v>-1.0209859999999999</c:v>
                </c:pt>
                <c:pt idx="13">
                  <c:v>-1.031963</c:v>
                </c:pt>
                <c:pt idx="14">
                  <c:v>-1.032742</c:v>
                </c:pt>
                <c:pt idx="15">
                  <c:v>-1.032859</c:v>
                </c:pt>
                <c:pt idx="16">
                  <c:v>-1.0329299999999999</c:v>
                </c:pt>
                <c:pt idx="17">
                  <c:v>-1.0329569999999999</c:v>
                </c:pt>
                <c:pt idx="18">
                  <c:v>-1.0329660000000001</c:v>
                </c:pt>
                <c:pt idx="19">
                  <c:v>-0.99218600000000001</c:v>
                </c:pt>
                <c:pt idx="20">
                  <c:v>-0.98571699999999995</c:v>
                </c:pt>
                <c:pt idx="21">
                  <c:v>-0.98496499999999998</c:v>
                </c:pt>
                <c:pt idx="22">
                  <c:v>-0.98466100000000001</c:v>
                </c:pt>
                <c:pt idx="23">
                  <c:v>-0.98449900000000001</c:v>
                </c:pt>
                <c:pt idx="24">
                  <c:v>-0.98441999999999996</c:v>
                </c:pt>
                <c:pt idx="25">
                  <c:v>-1.0182910000000001</c:v>
                </c:pt>
                <c:pt idx="26">
                  <c:v>-1.0200340000000001</c:v>
                </c:pt>
                <c:pt idx="27">
                  <c:v>-1.020445</c:v>
                </c:pt>
                <c:pt idx="28">
                  <c:v>-1.0206500000000001</c:v>
                </c:pt>
                <c:pt idx="29">
                  <c:v>-1.0207459999999999</c:v>
                </c:pt>
                <c:pt idx="30">
                  <c:v>-1.0207999999999999</c:v>
                </c:pt>
                <c:pt idx="31">
                  <c:v>-1.031118</c:v>
                </c:pt>
                <c:pt idx="32">
                  <c:v>-1.032416</c:v>
                </c:pt>
                <c:pt idx="33">
                  <c:v>-1.0326169999999999</c:v>
                </c:pt>
                <c:pt idx="34">
                  <c:v>-1.0326880000000001</c:v>
                </c:pt>
                <c:pt idx="35">
                  <c:v>-1.0327550000000001</c:v>
                </c:pt>
                <c:pt idx="36">
                  <c:v>-1.032753</c:v>
                </c:pt>
                <c:pt idx="37">
                  <c:v>-0.98780599999999996</c:v>
                </c:pt>
                <c:pt idx="38">
                  <c:v>-0.98547700000000005</c:v>
                </c:pt>
                <c:pt idx="39">
                  <c:v>-0.98488299999999995</c:v>
                </c:pt>
                <c:pt idx="40">
                  <c:v>-0.98457799999999995</c:v>
                </c:pt>
                <c:pt idx="41">
                  <c:v>-0.98443199999999997</c:v>
                </c:pt>
                <c:pt idx="42">
                  <c:v>-0.984371</c:v>
                </c:pt>
                <c:pt idx="43">
                  <c:v>-1.0172969999999999</c:v>
                </c:pt>
                <c:pt idx="44">
                  <c:v>-1.019754</c:v>
                </c:pt>
                <c:pt idx="45">
                  <c:v>-1.0202089999999999</c:v>
                </c:pt>
                <c:pt idx="46">
                  <c:v>-1.020438</c:v>
                </c:pt>
                <c:pt idx="47">
                  <c:v>-1.0205759999999999</c:v>
                </c:pt>
                <c:pt idx="48">
                  <c:v>-1.0206489999999999</c:v>
                </c:pt>
                <c:pt idx="49">
                  <c:v>-1.030978</c:v>
                </c:pt>
                <c:pt idx="50">
                  <c:v>-1.0322750000000001</c:v>
                </c:pt>
                <c:pt idx="51">
                  <c:v>-1.0324899999999999</c:v>
                </c:pt>
                <c:pt idx="52">
                  <c:v>-1.0325800000000001</c:v>
                </c:pt>
                <c:pt idx="53">
                  <c:v>-1.0326500000000001</c:v>
                </c:pt>
                <c:pt idx="54">
                  <c:v>-1.032691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91-4364-8F56-7EC5E03B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36944"/>
        <c:axId val="398331536"/>
      </c:scatterChart>
      <c:valAx>
        <c:axId val="398336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331536"/>
        <c:crosses val="autoZero"/>
        <c:crossBetween val="midCat"/>
        <c:majorUnit val="1.0000000000000002E-3"/>
      </c:valAx>
      <c:valAx>
        <c:axId val="39833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336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'NFtst02_RESPONSE TIME'!$V$2</c:f>
              <c:strCache>
                <c:ptCount val="1"/>
                <c:pt idx="0">
                  <c:v>Vextoffset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44663167104112E-4"/>
                  <c:y val="-0.1670833333333333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'NFtst02_RESPONSE TIME'!$U$3:$U$5</c:f>
              <c:numCache>
                <c:formatCode>General</c:formatCode>
                <c:ptCount val="3"/>
                <c:pt idx="0">
                  <c:v>8.1999999999999993</c:v>
                </c:pt>
                <c:pt idx="1">
                  <c:v>7.6</c:v>
                </c:pt>
                <c:pt idx="2">
                  <c:v>7.4</c:v>
                </c:pt>
              </c:numCache>
            </c:numRef>
          </c:xVal>
          <c:yVal>
            <c:numRef>
              <c:f>'NFtst02_RESPONSE TIME'!$V$3:$V$5</c:f>
              <c:numCache>
                <c:formatCode>General</c:formatCode>
                <c:ptCount val="3"/>
                <c:pt idx="0">
                  <c:v>-0.98555516666666643</c:v>
                </c:pt>
                <c:pt idx="1">
                  <c:v>-1.0198318333333332</c:v>
                </c:pt>
                <c:pt idx="2">
                  <c:v>-1.0324682222222221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CF-4897-A889-593423287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8331952"/>
        <c:axId val="398334032"/>
      </c:scatterChart>
      <c:valAx>
        <c:axId val="398331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334032"/>
        <c:crosses val="autoZero"/>
        <c:crossBetween val="midCat"/>
      </c:valAx>
      <c:valAx>
        <c:axId val="39833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8331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Vextoffset (Vint)</a:t>
            </a:r>
            <a:r>
              <a:rPr lang="en-US" baseline="0"/>
              <a:t> by solution pH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933355205599299"/>
                  <c:y val="-0.157824074074074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'NFtst02_RESPONSE TIME'!$B$4:$B$57</c:f>
              <c:numCache>
                <c:formatCode>General</c:formatCode>
                <c:ptCount val="54"/>
                <c:pt idx="0">
                  <c:v>8.1999999999999993</c:v>
                </c:pt>
                <c:pt idx="1">
                  <c:v>8.1999999999999993</c:v>
                </c:pt>
                <c:pt idx="2">
                  <c:v>8.1999999999999993</c:v>
                </c:pt>
                <c:pt idx="3">
                  <c:v>8.1999999999999993</c:v>
                </c:pt>
                <c:pt idx="4">
                  <c:v>8.1999999999999993</c:v>
                </c:pt>
                <c:pt idx="5">
                  <c:v>8.1999999999999993</c:v>
                </c:pt>
                <c:pt idx="6">
                  <c:v>7.6</c:v>
                </c:pt>
                <c:pt idx="7">
                  <c:v>7.6</c:v>
                </c:pt>
                <c:pt idx="8">
                  <c:v>7.6</c:v>
                </c:pt>
                <c:pt idx="9">
                  <c:v>7.6</c:v>
                </c:pt>
                <c:pt idx="10">
                  <c:v>7.6</c:v>
                </c:pt>
                <c:pt idx="11">
                  <c:v>7.6</c:v>
                </c:pt>
                <c:pt idx="12">
                  <c:v>7.4</c:v>
                </c:pt>
                <c:pt idx="13">
                  <c:v>7.4</c:v>
                </c:pt>
                <c:pt idx="14">
                  <c:v>7.4</c:v>
                </c:pt>
                <c:pt idx="15">
                  <c:v>7.4</c:v>
                </c:pt>
                <c:pt idx="16">
                  <c:v>7.4</c:v>
                </c:pt>
                <c:pt idx="17">
                  <c:v>7.4</c:v>
                </c:pt>
                <c:pt idx="18">
                  <c:v>8.1999999999999993</c:v>
                </c:pt>
                <c:pt idx="19">
                  <c:v>8.1999999999999993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8.1999999999999993</c:v>
                </c:pt>
                <c:pt idx="23">
                  <c:v>8.1999999999999993</c:v>
                </c:pt>
                <c:pt idx="24">
                  <c:v>7.6</c:v>
                </c:pt>
                <c:pt idx="25">
                  <c:v>7.6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7.4</c:v>
                </c:pt>
                <c:pt idx="31">
                  <c:v>7.4</c:v>
                </c:pt>
                <c:pt idx="32">
                  <c:v>7.4</c:v>
                </c:pt>
                <c:pt idx="33">
                  <c:v>7.4</c:v>
                </c:pt>
                <c:pt idx="34">
                  <c:v>7.4</c:v>
                </c:pt>
                <c:pt idx="35">
                  <c:v>7.4</c:v>
                </c:pt>
                <c:pt idx="36">
                  <c:v>8.1999999999999993</c:v>
                </c:pt>
                <c:pt idx="37">
                  <c:v>8.1999999999999993</c:v>
                </c:pt>
                <c:pt idx="38">
                  <c:v>8.1999999999999993</c:v>
                </c:pt>
                <c:pt idx="39">
                  <c:v>8.1999999999999993</c:v>
                </c:pt>
                <c:pt idx="40">
                  <c:v>8.1999999999999993</c:v>
                </c:pt>
                <c:pt idx="41">
                  <c:v>8.1999999999999993</c:v>
                </c:pt>
                <c:pt idx="42">
                  <c:v>7.6</c:v>
                </c:pt>
                <c:pt idx="43">
                  <c:v>7.6</c:v>
                </c:pt>
                <c:pt idx="44">
                  <c:v>7.6</c:v>
                </c:pt>
                <c:pt idx="45">
                  <c:v>7.6</c:v>
                </c:pt>
                <c:pt idx="46">
                  <c:v>7.6</c:v>
                </c:pt>
                <c:pt idx="47">
                  <c:v>7.6</c:v>
                </c:pt>
                <c:pt idx="48">
                  <c:v>7.4</c:v>
                </c:pt>
                <c:pt idx="49">
                  <c:v>7.4</c:v>
                </c:pt>
                <c:pt idx="50">
                  <c:v>7.4</c:v>
                </c:pt>
                <c:pt idx="51">
                  <c:v>7.4</c:v>
                </c:pt>
                <c:pt idx="52">
                  <c:v>7.4</c:v>
                </c:pt>
                <c:pt idx="53">
                  <c:v>7.4</c:v>
                </c:pt>
              </c:numCache>
            </c:numRef>
          </c:xVal>
          <c:yVal>
            <c:numRef>
              <c:f>'NFtst02_RESPONSE TIME'!$K$4:$K$57</c:f>
              <c:numCache>
                <c:formatCode>General</c:formatCode>
                <c:ptCount val="54"/>
                <c:pt idx="0">
                  <c:v>-0.987155</c:v>
                </c:pt>
                <c:pt idx="1">
                  <c:v>-0.98565999999999998</c:v>
                </c:pt>
                <c:pt idx="2">
                  <c:v>-0.98509199999999997</c:v>
                </c:pt>
                <c:pt idx="3">
                  <c:v>-0.98485599999999995</c:v>
                </c:pt>
                <c:pt idx="4">
                  <c:v>-0.98467899999999997</c:v>
                </c:pt>
                <c:pt idx="5">
                  <c:v>-0.98455599999999999</c:v>
                </c:pt>
                <c:pt idx="6">
                  <c:v>-1.0132190000000001</c:v>
                </c:pt>
                <c:pt idx="7">
                  <c:v>-1.020238</c:v>
                </c:pt>
                <c:pt idx="8">
                  <c:v>-1.020753</c:v>
                </c:pt>
                <c:pt idx="9">
                  <c:v>-1.0208930000000001</c:v>
                </c:pt>
                <c:pt idx="10">
                  <c:v>-1.0209950000000001</c:v>
                </c:pt>
                <c:pt idx="11">
                  <c:v>-1.0209859999999999</c:v>
                </c:pt>
                <c:pt idx="12">
                  <c:v>-1.031963</c:v>
                </c:pt>
                <c:pt idx="13">
                  <c:v>-1.032742</c:v>
                </c:pt>
                <c:pt idx="14">
                  <c:v>-1.032859</c:v>
                </c:pt>
                <c:pt idx="15">
                  <c:v>-1.0329299999999999</c:v>
                </c:pt>
                <c:pt idx="16">
                  <c:v>-1.0329569999999999</c:v>
                </c:pt>
                <c:pt idx="17">
                  <c:v>-1.0329660000000001</c:v>
                </c:pt>
                <c:pt idx="18">
                  <c:v>-0.99218600000000001</c:v>
                </c:pt>
                <c:pt idx="19">
                  <c:v>-0.98571699999999995</c:v>
                </c:pt>
                <c:pt idx="20">
                  <c:v>-0.98496499999999998</c:v>
                </c:pt>
                <c:pt idx="21">
                  <c:v>-0.98466100000000001</c:v>
                </c:pt>
                <c:pt idx="22">
                  <c:v>-0.98449900000000001</c:v>
                </c:pt>
                <c:pt idx="23">
                  <c:v>-0.98441999999999996</c:v>
                </c:pt>
                <c:pt idx="24">
                  <c:v>-1.0182910000000001</c:v>
                </c:pt>
                <c:pt idx="25">
                  <c:v>-1.0200340000000001</c:v>
                </c:pt>
                <c:pt idx="26">
                  <c:v>-1.020445</c:v>
                </c:pt>
                <c:pt idx="27">
                  <c:v>-1.0206500000000001</c:v>
                </c:pt>
                <c:pt idx="28">
                  <c:v>-1.0207459999999999</c:v>
                </c:pt>
                <c:pt idx="29">
                  <c:v>-1.0207999999999999</c:v>
                </c:pt>
                <c:pt idx="30">
                  <c:v>-1.031118</c:v>
                </c:pt>
                <c:pt idx="31">
                  <c:v>-1.032416</c:v>
                </c:pt>
                <c:pt idx="32">
                  <c:v>-1.0326169999999999</c:v>
                </c:pt>
                <c:pt idx="33">
                  <c:v>-1.0326880000000001</c:v>
                </c:pt>
                <c:pt idx="34">
                  <c:v>-1.0327550000000001</c:v>
                </c:pt>
                <c:pt idx="35">
                  <c:v>-1.032753</c:v>
                </c:pt>
                <c:pt idx="36">
                  <c:v>-0.98780599999999996</c:v>
                </c:pt>
                <c:pt idx="37">
                  <c:v>-0.98547700000000005</c:v>
                </c:pt>
                <c:pt idx="38">
                  <c:v>-0.98488299999999995</c:v>
                </c:pt>
                <c:pt idx="39">
                  <c:v>-0.98457799999999995</c:v>
                </c:pt>
                <c:pt idx="40">
                  <c:v>-0.98443199999999997</c:v>
                </c:pt>
                <c:pt idx="41">
                  <c:v>-0.984371</c:v>
                </c:pt>
                <c:pt idx="42">
                  <c:v>-1.0172969999999999</c:v>
                </c:pt>
                <c:pt idx="43">
                  <c:v>-1.019754</c:v>
                </c:pt>
                <c:pt idx="44">
                  <c:v>-1.0202089999999999</c:v>
                </c:pt>
                <c:pt idx="45">
                  <c:v>-1.020438</c:v>
                </c:pt>
                <c:pt idx="46">
                  <c:v>-1.0205759999999999</c:v>
                </c:pt>
                <c:pt idx="47">
                  <c:v>-1.0206489999999999</c:v>
                </c:pt>
                <c:pt idx="48">
                  <c:v>-1.030978</c:v>
                </c:pt>
                <c:pt idx="49">
                  <c:v>-1.0322750000000001</c:v>
                </c:pt>
                <c:pt idx="50">
                  <c:v>-1.0324899999999999</c:v>
                </c:pt>
                <c:pt idx="51">
                  <c:v>-1.0325800000000001</c:v>
                </c:pt>
                <c:pt idx="52">
                  <c:v>-1.0326500000000001</c:v>
                </c:pt>
                <c:pt idx="53">
                  <c:v>-1.032691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A2-46FB-9C48-52BE1E12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1895455"/>
        <c:axId val="1571893791"/>
      </c:scatterChart>
      <c:valAx>
        <c:axId val="15718954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1893791"/>
        <c:crosses val="autoZero"/>
        <c:crossBetween val="midCat"/>
      </c:valAx>
      <c:valAx>
        <c:axId val="157189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1895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Vext Offset (Vint)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NFTST03_Noise!$J$2</c:f>
              <c:strCache>
                <c:ptCount val="1"/>
                <c:pt idx="0">
                  <c:v>Vext Offset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NFTST03_Noise!$B$3:$B$41</c:f>
              <c:numCache>
                <c:formatCode>m/d/yyyy\ h:mm</c:formatCode>
                <c:ptCount val="39"/>
                <c:pt idx="0">
                  <c:v>44357.766261574077</c:v>
                </c:pt>
                <c:pt idx="1">
                  <c:v>44357.766319444447</c:v>
                </c:pt>
                <c:pt idx="2">
                  <c:v>44357.766435185185</c:v>
                </c:pt>
                <c:pt idx="3">
                  <c:v>44357.766550925924</c:v>
                </c:pt>
                <c:pt idx="4">
                  <c:v>44357.76666666667</c:v>
                </c:pt>
                <c:pt idx="5">
                  <c:v>44357.766782407409</c:v>
                </c:pt>
                <c:pt idx="6">
                  <c:v>44357.766898148147</c:v>
                </c:pt>
                <c:pt idx="7">
                  <c:v>44357.767013888886</c:v>
                </c:pt>
                <c:pt idx="8">
                  <c:v>44357.767129629632</c:v>
                </c:pt>
                <c:pt idx="9">
                  <c:v>44357.767245370371</c:v>
                </c:pt>
                <c:pt idx="10">
                  <c:v>44357.767361111109</c:v>
                </c:pt>
                <c:pt idx="11">
                  <c:v>44357.767476851855</c:v>
                </c:pt>
                <c:pt idx="12">
                  <c:v>44357.767592592594</c:v>
                </c:pt>
                <c:pt idx="13">
                  <c:v>44357.767708333333</c:v>
                </c:pt>
                <c:pt idx="14">
                  <c:v>44357.767824074072</c:v>
                </c:pt>
                <c:pt idx="15">
                  <c:v>44357.767939814818</c:v>
                </c:pt>
                <c:pt idx="16">
                  <c:v>44357.768055555556</c:v>
                </c:pt>
                <c:pt idx="17">
                  <c:v>44357.768171296295</c:v>
                </c:pt>
                <c:pt idx="18">
                  <c:v>44357.768287037034</c:v>
                </c:pt>
                <c:pt idx="19">
                  <c:v>44357.76840277778</c:v>
                </c:pt>
                <c:pt idx="20">
                  <c:v>44357.768518518518</c:v>
                </c:pt>
                <c:pt idx="21">
                  <c:v>44357.768634259257</c:v>
                </c:pt>
                <c:pt idx="22">
                  <c:v>44357.768750000003</c:v>
                </c:pt>
                <c:pt idx="23">
                  <c:v>44357.768865740742</c:v>
                </c:pt>
                <c:pt idx="24">
                  <c:v>44357.76898148148</c:v>
                </c:pt>
                <c:pt idx="25">
                  <c:v>44357.769097222219</c:v>
                </c:pt>
                <c:pt idx="26">
                  <c:v>44357.769212962965</c:v>
                </c:pt>
                <c:pt idx="27">
                  <c:v>44357.769328703704</c:v>
                </c:pt>
                <c:pt idx="28">
                  <c:v>44357.769444444442</c:v>
                </c:pt>
                <c:pt idx="29">
                  <c:v>44357.769560185188</c:v>
                </c:pt>
                <c:pt idx="30">
                  <c:v>44357.769675925927</c:v>
                </c:pt>
                <c:pt idx="31">
                  <c:v>44357.769791666666</c:v>
                </c:pt>
                <c:pt idx="32">
                  <c:v>44357.769907407404</c:v>
                </c:pt>
                <c:pt idx="33">
                  <c:v>44357.77002314815</c:v>
                </c:pt>
                <c:pt idx="34">
                  <c:v>44357.770138888889</c:v>
                </c:pt>
                <c:pt idx="35">
                  <c:v>44357.770254629628</c:v>
                </c:pt>
                <c:pt idx="36">
                  <c:v>44357.770370370374</c:v>
                </c:pt>
                <c:pt idx="37">
                  <c:v>44357.770428240743</c:v>
                </c:pt>
              </c:numCache>
            </c:numRef>
          </c:xVal>
          <c:yVal>
            <c:numRef>
              <c:f>NFTST03_Noise!$J$3:$J$41</c:f>
              <c:numCache>
                <c:formatCode>General</c:formatCode>
                <c:ptCount val="39"/>
                <c:pt idx="0">
                  <c:v>-0.98456699999999997</c:v>
                </c:pt>
                <c:pt idx="1">
                  <c:v>-0.98439900000000002</c:v>
                </c:pt>
                <c:pt idx="2">
                  <c:v>-0.98441699999999999</c:v>
                </c:pt>
                <c:pt idx="3">
                  <c:v>-0.98438999999999999</c:v>
                </c:pt>
                <c:pt idx="4">
                  <c:v>-0.98443199999999997</c:v>
                </c:pt>
                <c:pt idx="5">
                  <c:v>-0.98439299999999996</c:v>
                </c:pt>
                <c:pt idx="6">
                  <c:v>-0.98438999999999999</c:v>
                </c:pt>
                <c:pt idx="7">
                  <c:v>-0.98438499999999995</c:v>
                </c:pt>
                <c:pt idx="8">
                  <c:v>-0.98438000000000003</c:v>
                </c:pt>
                <c:pt idx="9">
                  <c:v>-0.98436199999999996</c:v>
                </c:pt>
                <c:pt idx="10">
                  <c:v>-0.98434900000000003</c:v>
                </c:pt>
                <c:pt idx="11">
                  <c:v>-0.98432500000000001</c:v>
                </c:pt>
                <c:pt idx="12">
                  <c:v>-0.98431100000000005</c:v>
                </c:pt>
                <c:pt idx="13">
                  <c:v>-0.98430799999999996</c:v>
                </c:pt>
                <c:pt idx="14">
                  <c:v>-0.98429800000000001</c:v>
                </c:pt>
                <c:pt idx="15">
                  <c:v>-0.98429699999999998</c:v>
                </c:pt>
                <c:pt idx="16">
                  <c:v>-0.98429699999999998</c:v>
                </c:pt>
                <c:pt idx="17">
                  <c:v>-0.98426100000000005</c:v>
                </c:pt>
                <c:pt idx="18">
                  <c:v>-0.98428000000000004</c:v>
                </c:pt>
                <c:pt idx="19">
                  <c:v>-0.984263</c:v>
                </c:pt>
                <c:pt idx="20">
                  <c:v>-0.98425700000000005</c:v>
                </c:pt>
                <c:pt idx="21">
                  <c:v>-0.98427900000000002</c:v>
                </c:pt>
                <c:pt idx="22">
                  <c:v>-0.98424400000000001</c:v>
                </c:pt>
                <c:pt idx="23">
                  <c:v>-0.98421999999999998</c:v>
                </c:pt>
                <c:pt idx="24">
                  <c:v>-0.98422100000000001</c:v>
                </c:pt>
                <c:pt idx="25">
                  <c:v>-0.984232</c:v>
                </c:pt>
                <c:pt idx="26">
                  <c:v>-0.98421000000000003</c:v>
                </c:pt>
                <c:pt idx="27">
                  <c:v>-0.98421400000000003</c:v>
                </c:pt>
                <c:pt idx="28">
                  <c:v>-0.98421499999999995</c:v>
                </c:pt>
                <c:pt idx="29">
                  <c:v>-0.98420700000000005</c:v>
                </c:pt>
                <c:pt idx="30">
                  <c:v>-0.98420099999999999</c:v>
                </c:pt>
                <c:pt idx="31">
                  <c:v>-0.984178</c:v>
                </c:pt>
                <c:pt idx="32">
                  <c:v>-0.98415399999999997</c:v>
                </c:pt>
                <c:pt idx="33">
                  <c:v>-0.98413200000000001</c:v>
                </c:pt>
                <c:pt idx="34">
                  <c:v>-0.98415200000000003</c:v>
                </c:pt>
                <c:pt idx="35">
                  <c:v>-0.98413499999999998</c:v>
                </c:pt>
                <c:pt idx="36">
                  <c:v>-0.98411899999999997</c:v>
                </c:pt>
                <c:pt idx="37">
                  <c:v>-0.98404999999999998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5-4315-BC85-9A2AB3AC5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98384"/>
        <c:axId val="404601712"/>
      </c:scatterChart>
      <c:valAx>
        <c:axId val="40459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01712"/>
        <c:crosses val="autoZero"/>
        <c:crossBetween val="midCat"/>
        <c:majorUnit val="1.0000000000000002E-3"/>
      </c:valAx>
      <c:valAx>
        <c:axId val="40460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98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Vint Offset (Vk)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NFTST03_Noise!$H$2</c:f>
              <c:strCache>
                <c:ptCount val="1"/>
                <c:pt idx="0">
                  <c:v>Vint Offset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NFTST03_Noise!$B$3:$B$41</c:f>
              <c:numCache>
                <c:formatCode>m/d/yyyy\ h:mm</c:formatCode>
                <c:ptCount val="39"/>
                <c:pt idx="0">
                  <c:v>44357.766261574077</c:v>
                </c:pt>
                <c:pt idx="1">
                  <c:v>44357.766319444447</c:v>
                </c:pt>
                <c:pt idx="2">
                  <c:v>44357.766435185185</c:v>
                </c:pt>
                <c:pt idx="3">
                  <c:v>44357.766550925924</c:v>
                </c:pt>
                <c:pt idx="4">
                  <c:v>44357.76666666667</c:v>
                </c:pt>
                <c:pt idx="5">
                  <c:v>44357.766782407409</c:v>
                </c:pt>
                <c:pt idx="6">
                  <c:v>44357.766898148147</c:v>
                </c:pt>
                <c:pt idx="7">
                  <c:v>44357.767013888886</c:v>
                </c:pt>
                <c:pt idx="8">
                  <c:v>44357.767129629632</c:v>
                </c:pt>
                <c:pt idx="9">
                  <c:v>44357.767245370371</c:v>
                </c:pt>
                <c:pt idx="10">
                  <c:v>44357.767361111109</c:v>
                </c:pt>
                <c:pt idx="11">
                  <c:v>44357.767476851855</c:v>
                </c:pt>
                <c:pt idx="12">
                  <c:v>44357.767592592594</c:v>
                </c:pt>
                <c:pt idx="13">
                  <c:v>44357.767708333333</c:v>
                </c:pt>
                <c:pt idx="14">
                  <c:v>44357.767824074072</c:v>
                </c:pt>
                <c:pt idx="15">
                  <c:v>44357.767939814818</c:v>
                </c:pt>
                <c:pt idx="16">
                  <c:v>44357.768055555556</c:v>
                </c:pt>
                <c:pt idx="17">
                  <c:v>44357.768171296295</c:v>
                </c:pt>
                <c:pt idx="18">
                  <c:v>44357.768287037034</c:v>
                </c:pt>
                <c:pt idx="19">
                  <c:v>44357.76840277778</c:v>
                </c:pt>
                <c:pt idx="20">
                  <c:v>44357.768518518518</c:v>
                </c:pt>
                <c:pt idx="21">
                  <c:v>44357.768634259257</c:v>
                </c:pt>
                <c:pt idx="22">
                  <c:v>44357.768750000003</c:v>
                </c:pt>
                <c:pt idx="23">
                  <c:v>44357.768865740742</c:v>
                </c:pt>
                <c:pt idx="24">
                  <c:v>44357.76898148148</c:v>
                </c:pt>
                <c:pt idx="25">
                  <c:v>44357.769097222219</c:v>
                </c:pt>
                <c:pt idx="26">
                  <c:v>44357.769212962965</c:v>
                </c:pt>
                <c:pt idx="27">
                  <c:v>44357.769328703704</c:v>
                </c:pt>
                <c:pt idx="28">
                  <c:v>44357.769444444442</c:v>
                </c:pt>
                <c:pt idx="29">
                  <c:v>44357.769560185188</c:v>
                </c:pt>
                <c:pt idx="30">
                  <c:v>44357.769675925927</c:v>
                </c:pt>
                <c:pt idx="31">
                  <c:v>44357.769791666666</c:v>
                </c:pt>
                <c:pt idx="32">
                  <c:v>44357.769907407404</c:v>
                </c:pt>
                <c:pt idx="33">
                  <c:v>44357.77002314815</c:v>
                </c:pt>
                <c:pt idx="34">
                  <c:v>44357.770138888889</c:v>
                </c:pt>
                <c:pt idx="35">
                  <c:v>44357.770254629628</c:v>
                </c:pt>
                <c:pt idx="36">
                  <c:v>44357.770370370374</c:v>
                </c:pt>
                <c:pt idx="37">
                  <c:v>44357.770428240743</c:v>
                </c:pt>
              </c:numCache>
            </c:numRef>
          </c:xVal>
          <c:yVal>
            <c:numRef>
              <c:f>NFTST03_Noise!$H$3:$H$41</c:f>
              <c:numCache>
                <c:formatCode>General</c:formatCode>
                <c:ptCount val="39"/>
                <c:pt idx="0">
                  <c:v>-0.40743000000000001</c:v>
                </c:pt>
                <c:pt idx="1">
                  <c:v>-0.41197</c:v>
                </c:pt>
                <c:pt idx="2">
                  <c:v>-0.41316399999999998</c:v>
                </c:pt>
                <c:pt idx="3">
                  <c:v>-0.41451500000000002</c:v>
                </c:pt>
                <c:pt idx="4">
                  <c:v>-0.41551900000000003</c:v>
                </c:pt>
                <c:pt idx="5">
                  <c:v>-0.41633599999999998</c:v>
                </c:pt>
                <c:pt idx="6">
                  <c:v>-0.41723100000000002</c:v>
                </c:pt>
                <c:pt idx="7">
                  <c:v>-0.41771000000000003</c:v>
                </c:pt>
                <c:pt idx="8">
                  <c:v>-0.41819699999999999</c:v>
                </c:pt>
                <c:pt idx="9">
                  <c:v>-0.41861599999999999</c:v>
                </c:pt>
                <c:pt idx="10">
                  <c:v>-0.41892400000000002</c:v>
                </c:pt>
                <c:pt idx="11">
                  <c:v>-0.41920600000000002</c:v>
                </c:pt>
                <c:pt idx="12">
                  <c:v>-0.41938199999999998</c:v>
                </c:pt>
                <c:pt idx="13">
                  <c:v>-0.41965400000000003</c:v>
                </c:pt>
                <c:pt idx="14">
                  <c:v>-0.41994199999999998</c:v>
                </c:pt>
                <c:pt idx="15">
                  <c:v>-0.42037200000000002</c:v>
                </c:pt>
                <c:pt idx="16">
                  <c:v>-0.42048999999999997</c:v>
                </c:pt>
                <c:pt idx="17">
                  <c:v>-0.42041099999999998</c:v>
                </c:pt>
                <c:pt idx="18">
                  <c:v>-0.42038300000000001</c:v>
                </c:pt>
                <c:pt idx="19">
                  <c:v>-0.420402</c:v>
                </c:pt>
                <c:pt idx="20">
                  <c:v>-0.42041099999999998</c:v>
                </c:pt>
                <c:pt idx="21">
                  <c:v>-0.42043599999999998</c:v>
                </c:pt>
                <c:pt idx="22">
                  <c:v>-0.42041899999999999</c:v>
                </c:pt>
                <c:pt idx="23">
                  <c:v>-0.420323</c:v>
                </c:pt>
                <c:pt idx="24">
                  <c:v>-0.42025899999999999</c:v>
                </c:pt>
                <c:pt idx="25">
                  <c:v>-0.420124</c:v>
                </c:pt>
                <c:pt idx="26">
                  <c:v>-0.42008499999999999</c:v>
                </c:pt>
                <c:pt idx="27">
                  <c:v>-0.42008899999999999</c:v>
                </c:pt>
                <c:pt idx="28">
                  <c:v>-0.42002699999999998</c:v>
                </c:pt>
                <c:pt idx="29">
                  <c:v>-0.42000700000000002</c:v>
                </c:pt>
                <c:pt idx="30">
                  <c:v>-0.42011900000000002</c:v>
                </c:pt>
                <c:pt idx="31">
                  <c:v>-0.42016799999999999</c:v>
                </c:pt>
                <c:pt idx="32">
                  <c:v>-0.42007699999999998</c:v>
                </c:pt>
                <c:pt idx="33">
                  <c:v>-0.41999300000000001</c:v>
                </c:pt>
                <c:pt idx="34">
                  <c:v>-0.419929</c:v>
                </c:pt>
                <c:pt idx="35">
                  <c:v>-0.41986400000000001</c:v>
                </c:pt>
                <c:pt idx="36">
                  <c:v>-0.41980200000000001</c:v>
                </c:pt>
                <c:pt idx="37">
                  <c:v>-0.42207299999999998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23-44AD-8175-12D11E187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98384"/>
        <c:axId val="404601712"/>
      </c:scatterChart>
      <c:valAx>
        <c:axId val="40459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01712"/>
        <c:crosses val="autoZero"/>
        <c:crossBetween val="midCat"/>
        <c:majorUnit val="1.0000000000000002E-3"/>
      </c:valAx>
      <c:valAx>
        <c:axId val="40460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98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Substrate Leak</a:t>
            </a:r>
            <a:r>
              <a:rPr lang="en-US" baseline="0"/>
              <a:t> (Cntr I</a:t>
            </a:r>
            <a:r>
              <a:rPr lang="en-US"/>
              <a:t>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NFTST03_Noise!$O$2</c:f>
              <c:strCache>
                <c:ptCount val="1"/>
                <c:pt idx="0">
                  <c:v>Substrate Leak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NFTST03_Noise!$B$3:$B$41</c:f>
              <c:numCache>
                <c:formatCode>m/d/yyyy\ h:mm</c:formatCode>
                <c:ptCount val="39"/>
                <c:pt idx="0">
                  <c:v>44357.766261574077</c:v>
                </c:pt>
                <c:pt idx="1">
                  <c:v>44357.766319444447</c:v>
                </c:pt>
                <c:pt idx="2">
                  <c:v>44357.766435185185</c:v>
                </c:pt>
                <c:pt idx="3">
                  <c:v>44357.766550925924</c:v>
                </c:pt>
                <c:pt idx="4">
                  <c:v>44357.76666666667</c:v>
                </c:pt>
                <c:pt idx="5">
                  <c:v>44357.766782407409</c:v>
                </c:pt>
                <c:pt idx="6">
                  <c:v>44357.766898148147</c:v>
                </c:pt>
                <c:pt idx="7">
                  <c:v>44357.767013888886</c:v>
                </c:pt>
                <c:pt idx="8">
                  <c:v>44357.767129629632</c:v>
                </c:pt>
                <c:pt idx="9">
                  <c:v>44357.767245370371</c:v>
                </c:pt>
                <c:pt idx="10">
                  <c:v>44357.767361111109</c:v>
                </c:pt>
                <c:pt idx="11">
                  <c:v>44357.767476851855</c:v>
                </c:pt>
                <c:pt idx="12">
                  <c:v>44357.767592592594</c:v>
                </c:pt>
                <c:pt idx="13">
                  <c:v>44357.767708333333</c:v>
                </c:pt>
                <c:pt idx="14">
                  <c:v>44357.767824074072</c:v>
                </c:pt>
                <c:pt idx="15">
                  <c:v>44357.767939814818</c:v>
                </c:pt>
                <c:pt idx="16">
                  <c:v>44357.768055555556</c:v>
                </c:pt>
                <c:pt idx="17">
                  <c:v>44357.768171296295</c:v>
                </c:pt>
                <c:pt idx="18">
                  <c:v>44357.768287037034</c:v>
                </c:pt>
                <c:pt idx="19">
                  <c:v>44357.76840277778</c:v>
                </c:pt>
                <c:pt idx="20">
                  <c:v>44357.768518518518</c:v>
                </c:pt>
                <c:pt idx="21">
                  <c:v>44357.768634259257</c:v>
                </c:pt>
                <c:pt idx="22">
                  <c:v>44357.768750000003</c:v>
                </c:pt>
                <c:pt idx="23">
                  <c:v>44357.768865740742</c:v>
                </c:pt>
                <c:pt idx="24">
                  <c:v>44357.76898148148</c:v>
                </c:pt>
                <c:pt idx="25">
                  <c:v>44357.769097222219</c:v>
                </c:pt>
                <c:pt idx="26">
                  <c:v>44357.769212962965</c:v>
                </c:pt>
                <c:pt idx="27">
                  <c:v>44357.769328703704</c:v>
                </c:pt>
                <c:pt idx="28">
                  <c:v>44357.769444444442</c:v>
                </c:pt>
                <c:pt idx="29">
                  <c:v>44357.769560185188</c:v>
                </c:pt>
                <c:pt idx="30">
                  <c:v>44357.769675925927</c:v>
                </c:pt>
                <c:pt idx="31">
                  <c:v>44357.769791666666</c:v>
                </c:pt>
                <c:pt idx="32">
                  <c:v>44357.769907407404</c:v>
                </c:pt>
                <c:pt idx="33">
                  <c:v>44357.77002314815</c:v>
                </c:pt>
                <c:pt idx="34">
                  <c:v>44357.770138888889</c:v>
                </c:pt>
                <c:pt idx="35">
                  <c:v>44357.770254629628</c:v>
                </c:pt>
                <c:pt idx="36">
                  <c:v>44357.770370370374</c:v>
                </c:pt>
                <c:pt idx="37">
                  <c:v>44357.770428240743</c:v>
                </c:pt>
              </c:numCache>
            </c:numRef>
          </c:xVal>
          <c:yVal>
            <c:numRef>
              <c:f>NFTST03_Noise!$O$3:$O$41</c:f>
              <c:numCache>
                <c:formatCode>General</c:formatCode>
                <c:ptCount val="39"/>
                <c:pt idx="0">
                  <c:v>1.993204</c:v>
                </c:pt>
                <c:pt idx="1">
                  <c:v>1.993112</c:v>
                </c:pt>
                <c:pt idx="2">
                  <c:v>1.993126</c:v>
                </c:pt>
                <c:pt idx="3">
                  <c:v>1.9931209999999999</c:v>
                </c:pt>
                <c:pt idx="4">
                  <c:v>1.993104</c:v>
                </c:pt>
                <c:pt idx="5">
                  <c:v>1.993131</c:v>
                </c:pt>
                <c:pt idx="6">
                  <c:v>1.9931099999999999</c:v>
                </c:pt>
                <c:pt idx="7">
                  <c:v>1.9931190000000001</c:v>
                </c:pt>
                <c:pt idx="8">
                  <c:v>1.993126</c:v>
                </c:pt>
                <c:pt idx="9">
                  <c:v>1.9931160000000001</c:v>
                </c:pt>
                <c:pt idx="10">
                  <c:v>1.9931380000000001</c:v>
                </c:pt>
                <c:pt idx="11">
                  <c:v>1.993123</c:v>
                </c:pt>
                <c:pt idx="12">
                  <c:v>1.99312</c:v>
                </c:pt>
                <c:pt idx="13">
                  <c:v>1.9931140000000001</c:v>
                </c:pt>
                <c:pt idx="14">
                  <c:v>1.993112</c:v>
                </c:pt>
                <c:pt idx="15">
                  <c:v>1.9931080000000001</c:v>
                </c:pt>
                <c:pt idx="16">
                  <c:v>1.993115</c:v>
                </c:pt>
                <c:pt idx="17">
                  <c:v>1.9930920000000001</c:v>
                </c:pt>
                <c:pt idx="18">
                  <c:v>1.993096</c:v>
                </c:pt>
                <c:pt idx="19">
                  <c:v>1.993112</c:v>
                </c:pt>
                <c:pt idx="20">
                  <c:v>1.9930909999999999</c:v>
                </c:pt>
                <c:pt idx="21">
                  <c:v>1.9931080000000001</c:v>
                </c:pt>
                <c:pt idx="22">
                  <c:v>1.993104</c:v>
                </c:pt>
                <c:pt idx="23">
                  <c:v>1.9930890000000001</c:v>
                </c:pt>
                <c:pt idx="24">
                  <c:v>1.9931129999999999</c:v>
                </c:pt>
                <c:pt idx="25">
                  <c:v>1.9930859999999999</c:v>
                </c:pt>
                <c:pt idx="26">
                  <c:v>1.9930779999999999</c:v>
                </c:pt>
                <c:pt idx="27">
                  <c:v>1.9930699999999999</c:v>
                </c:pt>
                <c:pt idx="28">
                  <c:v>1.993072</c:v>
                </c:pt>
                <c:pt idx="29">
                  <c:v>1.993096</c:v>
                </c:pt>
                <c:pt idx="30">
                  <c:v>1.9930669999999999</c:v>
                </c:pt>
                <c:pt idx="31">
                  <c:v>1.9930890000000001</c:v>
                </c:pt>
                <c:pt idx="32">
                  <c:v>1.9930760000000001</c:v>
                </c:pt>
                <c:pt idx="33">
                  <c:v>1.9930669999999999</c:v>
                </c:pt>
                <c:pt idx="34">
                  <c:v>1.993063</c:v>
                </c:pt>
                <c:pt idx="35">
                  <c:v>1.9930730000000001</c:v>
                </c:pt>
                <c:pt idx="36">
                  <c:v>1.9930619999999999</c:v>
                </c:pt>
                <c:pt idx="37">
                  <c:v>1.993052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FF-4CC7-A35C-A83885A21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98384"/>
        <c:axId val="404601712"/>
      </c:scatterChart>
      <c:valAx>
        <c:axId val="404598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\ 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601712"/>
        <c:crosses val="autoZero"/>
        <c:crossBetween val="midCat"/>
        <c:majorUnit val="1.0000000000000002E-3"/>
      </c:valAx>
      <c:valAx>
        <c:axId val="40460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5983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17</xdr:row>
      <xdr:rowOff>26670</xdr:rowOff>
    </xdr:from>
    <xdr:to>
      <xdr:col>24</xdr:col>
      <xdr:colOff>419100</xdr:colOff>
      <xdr:row>37</xdr:row>
      <xdr:rowOff>133350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304800</xdr:colOff>
      <xdr:row>38</xdr:row>
      <xdr:rowOff>114300</xdr:rowOff>
    </xdr:from>
    <xdr:to>
      <xdr:col>19</xdr:col>
      <xdr:colOff>0</xdr:colOff>
      <xdr:row>53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346710</xdr:colOff>
      <xdr:row>39</xdr:row>
      <xdr:rowOff>81915</xdr:rowOff>
    </xdr:from>
    <xdr:to>
      <xdr:col>26</xdr:col>
      <xdr:colOff>438150</xdr:colOff>
      <xdr:row>54</xdr:row>
      <xdr:rowOff>81915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378142</xdr:colOff>
      <xdr:row>11</xdr:row>
      <xdr:rowOff>156210</xdr:rowOff>
    </xdr:from>
    <xdr:to>
      <xdr:col>24</xdr:col>
      <xdr:colOff>377190</xdr:colOff>
      <xdr:row>27</xdr:row>
      <xdr:rowOff>129540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373380</xdr:colOff>
      <xdr:row>27</xdr:row>
      <xdr:rowOff>167640</xdr:rowOff>
    </xdr:from>
    <xdr:to>
      <xdr:col>24</xdr:col>
      <xdr:colOff>372428</xdr:colOff>
      <xdr:row>43</xdr:row>
      <xdr:rowOff>140970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374332</xdr:colOff>
      <xdr:row>43</xdr:row>
      <xdr:rowOff>144780</xdr:rowOff>
    </xdr:from>
    <xdr:to>
      <xdr:col>24</xdr:col>
      <xdr:colOff>373380</xdr:colOff>
      <xdr:row>59</xdr:row>
      <xdr:rowOff>118110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tabSelected="1" workbookViewId="0">
      <selection activeCell="U1" sqref="U1:Z11"/>
    </sheetView>
  </sheetViews>
  <sheetFormatPr defaultRowHeight="14.4" x14ac:dyDescent="0.55000000000000004"/>
  <cols>
    <col min="3" max="3" width="17" customWidth="1"/>
    <col min="21" max="21" width="12.734375" customWidth="1"/>
  </cols>
  <sheetData>
    <row r="1" spans="1:26" x14ac:dyDescent="0.55000000000000004">
      <c r="C1" t="s">
        <v>174</v>
      </c>
      <c r="U1" s="7"/>
      <c r="V1" s="7" t="s">
        <v>175</v>
      </c>
      <c r="W1" s="7" t="s">
        <v>179</v>
      </c>
      <c r="X1" s="7"/>
      <c r="Y1" s="7"/>
      <c r="Z1" s="7"/>
    </row>
    <row r="2" spans="1:26" x14ac:dyDescent="0.55000000000000004">
      <c r="A2" t="s">
        <v>0</v>
      </c>
      <c r="B2" t="s">
        <v>178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72</v>
      </c>
      <c r="N2" t="s">
        <v>73</v>
      </c>
      <c r="O2" t="s">
        <v>11</v>
      </c>
      <c r="P2" t="s">
        <v>12</v>
      </c>
      <c r="Q2" t="s">
        <v>74</v>
      </c>
      <c r="U2" s="7" t="s">
        <v>166</v>
      </c>
      <c r="V2" s="7" t="s">
        <v>167</v>
      </c>
      <c r="W2" s="7"/>
      <c r="X2" s="7"/>
      <c r="Y2" s="7"/>
      <c r="Z2" s="7"/>
    </row>
    <row r="3" spans="1:26" x14ac:dyDescent="0.55000000000000004">
      <c r="A3" t="s">
        <v>75</v>
      </c>
      <c r="C3" s="3">
        <v>44357.739525462966</v>
      </c>
      <c r="D3">
        <v>8.59</v>
      </c>
      <c r="E3">
        <v>21.62</v>
      </c>
      <c r="F3">
        <v>50</v>
      </c>
      <c r="G3">
        <v>1.130479</v>
      </c>
      <c r="H3">
        <v>1.6200000000000001E-4</v>
      </c>
      <c r="I3">
        <v>-0.51130900000000001</v>
      </c>
      <c r="J3">
        <v>4.5300000000000001E-4</v>
      </c>
      <c r="K3">
        <v>-0.990039</v>
      </c>
      <c r="L3">
        <v>1.9599999999999999E-4</v>
      </c>
      <c r="M3">
        <v>1.4814229999999999</v>
      </c>
      <c r="N3">
        <v>2.7700000000000001E-4</v>
      </c>
      <c r="O3">
        <v>7.7999999999999999E-5</v>
      </c>
      <c r="P3">
        <v>1.9929250000000001</v>
      </c>
      <c r="Q3">
        <v>20.594999999999999</v>
      </c>
      <c r="U3" s="7">
        <v>8.1999999999999993</v>
      </c>
      <c r="V3" s="7">
        <f>AVERAGE(K4:K9,K22:K27,K40:K45)</f>
        <v>-0.98555516666666643</v>
      </c>
      <c r="W3" s="7">
        <f>_xlfn.STDEV.P(K4:K9,K22:K27,K40:K45)</f>
        <v>1.8518557734217803E-3</v>
      </c>
      <c r="X3" s="7"/>
      <c r="Y3" s="7"/>
      <c r="Z3" s="7"/>
    </row>
    <row r="4" spans="1:26" x14ac:dyDescent="0.55000000000000004">
      <c r="A4" t="s">
        <v>76</v>
      </c>
      <c r="B4">
        <v>8.1999999999999993</v>
      </c>
      <c r="C4" s="3">
        <v>44357.739583333336</v>
      </c>
      <c r="D4">
        <v>8.57</v>
      </c>
      <c r="E4">
        <v>21.36</v>
      </c>
      <c r="F4">
        <v>50</v>
      </c>
      <c r="G4">
        <v>1.1366130000000001</v>
      </c>
      <c r="H4">
        <v>1.11E-4</v>
      </c>
      <c r="I4">
        <v>-0.513405</v>
      </c>
      <c r="J4">
        <v>4.1100000000000002E-4</v>
      </c>
      <c r="K4">
        <v>-0.987155</v>
      </c>
      <c r="L4">
        <v>6.8999999999999997E-5</v>
      </c>
      <c r="M4">
        <v>1.479258</v>
      </c>
      <c r="N4">
        <v>1.66E-4</v>
      </c>
      <c r="O4">
        <v>9.2E-5</v>
      </c>
      <c r="P4">
        <v>1.9929060000000001</v>
      </c>
      <c r="Q4">
        <v>20.414000000000001</v>
      </c>
      <c r="U4" s="7">
        <v>7.6</v>
      </c>
      <c r="V4" s="7">
        <f>AVERAGE(K10:K15,K28:K33,K46:K51)</f>
        <v>-1.0198318333333332</v>
      </c>
      <c r="W4" s="7">
        <f>_xlfn.STDEV.P(K10:K15,K28:K33,K46:K51)</f>
        <v>1.8551781660470562E-3</v>
      </c>
      <c r="X4" s="7"/>
      <c r="Y4" s="7"/>
      <c r="Z4" s="7"/>
    </row>
    <row r="5" spans="1:26" x14ac:dyDescent="0.55000000000000004">
      <c r="A5" t="s">
        <v>77</v>
      </c>
      <c r="B5">
        <v>8.1999999999999993</v>
      </c>
      <c r="C5" s="3">
        <v>44357.739699074074</v>
      </c>
      <c r="D5">
        <v>8.6</v>
      </c>
      <c r="E5">
        <v>21.49</v>
      </c>
      <c r="F5">
        <v>50</v>
      </c>
      <c r="G5">
        <v>1.1433070000000001</v>
      </c>
      <c r="H5">
        <v>5.8999999999999998E-5</v>
      </c>
      <c r="I5">
        <v>-0.51314099999999996</v>
      </c>
      <c r="J5">
        <v>4.9399999999999997E-4</v>
      </c>
      <c r="K5">
        <v>-0.98565999999999998</v>
      </c>
      <c r="L5">
        <v>5.7000000000000003E-5</v>
      </c>
      <c r="M5">
        <v>1.479336</v>
      </c>
      <c r="N5">
        <v>2.4399999999999999E-4</v>
      </c>
      <c r="O5">
        <v>1.15E-4</v>
      </c>
      <c r="P5">
        <v>1.992853</v>
      </c>
      <c r="Q5">
        <v>20.216999999999999</v>
      </c>
      <c r="U5" s="7">
        <v>7.4</v>
      </c>
      <c r="V5" s="7">
        <f>AVERAGE(K16:K21,K34:K39,K52:K57)</f>
        <v>-1.0324682222222221</v>
      </c>
      <c r="W5" s="7">
        <f>_xlfn.STDEV.P(K16:K21,K34:K39,K52:K57)</f>
        <v>5.5758303373236158E-4</v>
      </c>
      <c r="X5" s="7"/>
      <c r="Y5" s="7"/>
      <c r="Z5" s="7"/>
    </row>
    <row r="6" spans="1:26" x14ac:dyDescent="0.55000000000000004">
      <c r="A6" t="s">
        <v>78</v>
      </c>
      <c r="B6">
        <v>8.1999999999999993</v>
      </c>
      <c r="C6" s="3">
        <v>44357.739814814813</v>
      </c>
      <c r="D6">
        <v>8.58</v>
      </c>
      <c r="E6">
        <v>21.36</v>
      </c>
      <c r="F6">
        <v>50</v>
      </c>
      <c r="G6">
        <v>1.14666</v>
      </c>
      <c r="H6">
        <v>4.3000000000000002E-5</v>
      </c>
      <c r="I6">
        <v>-0.51320900000000003</v>
      </c>
      <c r="J6">
        <v>4.3800000000000002E-4</v>
      </c>
      <c r="K6">
        <v>-0.98509199999999997</v>
      </c>
      <c r="L6">
        <v>5.1999999999999997E-5</v>
      </c>
      <c r="M6">
        <v>1.47942</v>
      </c>
      <c r="N6">
        <v>2.0900000000000001E-4</v>
      </c>
      <c r="O6">
        <v>1.02E-4</v>
      </c>
      <c r="P6">
        <v>1.992882</v>
      </c>
      <c r="Q6">
        <v>20.119</v>
      </c>
      <c r="U6" s="7"/>
      <c r="V6" s="7"/>
      <c r="W6" s="7"/>
      <c r="X6" s="7"/>
      <c r="Y6" s="7"/>
      <c r="Z6" s="7"/>
    </row>
    <row r="7" spans="1:26" x14ac:dyDescent="0.55000000000000004">
      <c r="A7" t="s">
        <v>79</v>
      </c>
      <c r="B7">
        <v>8.1999999999999993</v>
      </c>
      <c r="C7" s="3">
        <v>44357.739930555559</v>
      </c>
      <c r="D7">
        <v>8.58</v>
      </c>
      <c r="E7">
        <v>21.36</v>
      </c>
      <c r="F7">
        <v>50</v>
      </c>
      <c r="G7">
        <v>1.1490100000000001</v>
      </c>
      <c r="H7">
        <v>4.3000000000000002E-5</v>
      </c>
      <c r="I7">
        <v>-0.51311700000000005</v>
      </c>
      <c r="J7">
        <v>3.9500000000000001E-4</v>
      </c>
      <c r="K7">
        <v>-0.98485599999999995</v>
      </c>
      <c r="L7">
        <v>3.1000000000000001E-5</v>
      </c>
      <c r="M7">
        <v>1.479438</v>
      </c>
      <c r="N7">
        <v>1.6699999999999999E-4</v>
      </c>
      <c r="O7">
        <v>1.01E-4</v>
      </c>
      <c r="P7">
        <v>1.9929209999999999</v>
      </c>
      <c r="Q7">
        <v>20.050999999999998</v>
      </c>
      <c r="U7" s="7" t="s">
        <v>168</v>
      </c>
      <c r="V7" s="7" t="s">
        <v>167</v>
      </c>
      <c r="W7" s="7"/>
      <c r="X7" s="7"/>
      <c r="Y7" s="7" t="s">
        <v>170</v>
      </c>
      <c r="Z7" s="7">
        <v>5.8299999999999998E-2</v>
      </c>
    </row>
    <row r="8" spans="1:26" x14ac:dyDescent="0.55000000000000004">
      <c r="A8" t="s">
        <v>80</v>
      </c>
      <c r="B8">
        <v>8.1999999999999993</v>
      </c>
      <c r="C8" s="3">
        <v>44357.740046296298</v>
      </c>
      <c r="D8">
        <v>8.58</v>
      </c>
      <c r="E8">
        <v>21.36</v>
      </c>
      <c r="F8">
        <v>50</v>
      </c>
      <c r="G8">
        <v>1.150628</v>
      </c>
      <c r="H8">
        <v>4.3999999999999999E-5</v>
      </c>
      <c r="I8">
        <v>-0.51290400000000003</v>
      </c>
      <c r="J8">
        <v>4.1800000000000002E-4</v>
      </c>
      <c r="K8">
        <v>-0.98467899999999997</v>
      </c>
      <c r="L8">
        <v>5.3999999999999998E-5</v>
      </c>
      <c r="M8">
        <v>1.479711</v>
      </c>
      <c r="N8">
        <v>1.3799999999999999E-4</v>
      </c>
      <c r="O8">
        <v>1.6699999999999999E-4</v>
      </c>
      <c r="P8">
        <v>1.9929570000000001</v>
      </c>
      <c r="Q8">
        <v>20.003</v>
      </c>
      <c r="U8" s="7" t="s">
        <v>176</v>
      </c>
      <c r="V8" s="7">
        <f>AVERAGE(K65:K70,K77:K82,K89:K94)</f>
        <v>-0.98676700000000017</v>
      </c>
      <c r="W8" s="7">
        <f>_xlfn.STDEV.P(K65:K70,K77:K82,K89:K94)</f>
        <v>2.845744405638396E-3</v>
      </c>
      <c r="X8" s="7"/>
      <c r="Y8" s="7" t="s">
        <v>171</v>
      </c>
      <c r="Z8" s="7">
        <v>-1.4634</v>
      </c>
    </row>
    <row r="9" spans="1:26" x14ac:dyDescent="0.55000000000000004">
      <c r="A9" t="s">
        <v>81</v>
      </c>
      <c r="B9">
        <v>8.1999999999999993</v>
      </c>
      <c r="C9" s="3">
        <v>44357.740162037036</v>
      </c>
      <c r="D9">
        <v>8.57</v>
      </c>
      <c r="E9">
        <v>21.36</v>
      </c>
      <c r="F9">
        <v>50</v>
      </c>
      <c r="G9">
        <v>1.1515409999999999</v>
      </c>
      <c r="H9">
        <v>4.3000000000000002E-5</v>
      </c>
      <c r="I9">
        <v>-0.51225100000000001</v>
      </c>
      <c r="J9">
        <v>3.9899999999999999E-4</v>
      </c>
      <c r="K9">
        <v>-0.98455599999999999</v>
      </c>
      <c r="L9">
        <v>5.0000000000000002E-5</v>
      </c>
      <c r="M9">
        <v>1.4802789999999999</v>
      </c>
      <c r="N9">
        <v>2.05E-4</v>
      </c>
      <c r="O9">
        <v>9.7999999999999997E-5</v>
      </c>
      <c r="P9">
        <v>1.9928790000000001</v>
      </c>
      <c r="Q9">
        <v>19.977</v>
      </c>
      <c r="U9" s="7" t="s">
        <v>169</v>
      </c>
      <c r="V9" s="7">
        <f>AVERAGE(K59:K64,K71:K76,K83:K88)</f>
        <v>-1.370813888888889</v>
      </c>
      <c r="W9" s="7">
        <f>_xlfn.STDEV.P(K59:K64,K71:K76,K83:K88)</f>
        <v>1.3132447469653419E-3</v>
      </c>
      <c r="X9" s="7"/>
      <c r="Y9" s="7"/>
      <c r="Z9" s="7"/>
    </row>
    <row r="10" spans="1:26" x14ac:dyDescent="0.55000000000000004">
      <c r="A10" t="s">
        <v>82</v>
      </c>
      <c r="B10">
        <v>7.6</v>
      </c>
      <c r="C10" s="3">
        <v>44357.740277777775</v>
      </c>
      <c r="D10">
        <v>8.58</v>
      </c>
      <c r="E10">
        <v>21.36</v>
      </c>
      <c r="F10">
        <v>50</v>
      </c>
      <c r="G10">
        <v>1.1523350000000001</v>
      </c>
      <c r="H10">
        <v>4.1999999999999998E-5</v>
      </c>
      <c r="I10">
        <v>-0.54176599999999997</v>
      </c>
      <c r="J10">
        <v>1.023E-3</v>
      </c>
      <c r="K10">
        <v>-1.0132190000000001</v>
      </c>
      <c r="L10">
        <v>9.2500000000000004E-4</v>
      </c>
      <c r="M10">
        <v>1.449468</v>
      </c>
      <c r="N10">
        <v>3.2899999999999997E-4</v>
      </c>
      <c r="O10">
        <v>1.4999999999999999E-4</v>
      </c>
      <c r="P10">
        <v>1.992875</v>
      </c>
      <c r="Q10">
        <v>19.954000000000001</v>
      </c>
      <c r="U10" s="7"/>
      <c r="V10" s="7"/>
      <c r="W10" s="7"/>
      <c r="X10" s="7"/>
      <c r="Y10" s="7"/>
      <c r="Z10" s="7"/>
    </row>
    <row r="11" spans="1:26" x14ac:dyDescent="0.55000000000000004">
      <c r="A11" t="s">
        <v>83</v>
      </c>
      <c r="B11">
        <v>7.6</v>
      </c>
      <c r="C11" s="3">
        <v>44357.740393518521</v>
      </c>
      <c r="D11">
        <v>8.6</v>
      </c>
      <c r="E11">
        <v>21.49</v>
      </c>
      <c r="F11">
        <v>50</v>
      </c>
      <c r="G11">
        <v>1.1546860000000001</v>
      </c>
      <c r="H11">
        <v>4.5000000000000003E-5</v>
      </c>
      <c r="I11">
        <v>-0.54764800000000002</v>
      </c>
      <c r="J11">
        <v>1.8699999999999999E-4</v>
      </c>
      <c r="K11">
        <v>-1.020238</v>
      </c>
      <c r="L11">
        <v>3.4E-5</v>
      </c>
      <c r="M11">
        <v>1.4453590000000001</v>
      </c>
      <c r="N11">
        <v>2.4800000000000001E-4</v>
      </c>
      <c r="O11">
        <v>7.4999999999999993E-5</v>
      </c>
      <c r="P11">
        <v>1.992877</v>
      </c>
      <c r="Q11">
        <v>19.885000000000002</v>
      </c>
      <c r="U11" s="7" t="s">
        <v>180</v>
      </c>
      <c r="V11" s="8">
        <f>(V9-Z8)/Z7</f>
        <v>1.588097960739469</v>
      </c>
      <c r="W11" s="7"/>
      <c r="X11" s="7"/>
      <c r="Y11" s="7"/>
      <c r="Z11" s="7"/>
    </row>
    <row r="12" spans="1:26" x14ac:dyDescent="0.55000000000000004">
      <c r="A12" t="s">
        <v>84</v>
      </c>
      <c r="B12">
        <v>7.6</v>
      </c>
      <c r="C12" s="3">
        <v>44357.74050925926</v>
      </c>
      <c r="D12">
        <v>8.57</v>
      </c>
      <c r="E12">
        <v>21.49</v>
      </c>
      <c r="F12">
        <v>50</v>
      </c>
      <c r="G12">
        <v>1.1556219999999999</v>
      </c>
      <c r="H12">
        <v>4.8000000000000001E-5</v>
      </c>
      <c r="I12">
        <v>-0.547485</v>
      </c>
      <c r="J12">
        <v>4.64E-4</v>
      </c>
      <c r="K12">
        <v>-1.020753</v>
      </c>
      <c r="L12">
        <v>4.0000000000000003E-5</v>
      </c>
      <c r="M12">
        <v>1.4450750000000001</v>
      </c>
      <c r="N12">
        <v>1.64E-4</v>
      </c>
      <c r="O12">
        <v>1.0399999999999999E-4</v>
      </c>
      <c r="P12">
        <v>1.9928900000000001</v>
      </c>
      <c r="Q12">
        <v>19.858000000000001</v>
      </c>
    </row>
    <row r="13" spans="1:26" x14ac:dyDescent="0.55000000000000004">
      <c r="A13" t="s">
        <v>85</v>
      </c>
      <c r="B13">
        <v>7.6</v>
      </c>
      <c r="C13" s="3">
        <v>44357.740624999999</v>
      </c>
      <c r="D13">
        <v>8.6</v>
      </c>
      <c r="E13">
        <v>21.36</v>
      </c>
      <c r="F13">
        <v>50</v>
      </c>
      <c r="G13">
        <v>1.1564669999999999</v>
      </c>
      <c r="H13">
        <v>4.6E-5</v>
      </c>
      <c r="I13">
        <v>-0.54772600000000005</v>
      </c>
      <c r="J13">
        <v>4.0400000000000001E-4</v>
      </c>
      <c r="K13">
        <v>-1.0208930000000001</v>
      </c>
      <c r="L13">
        <v>4.1999999999999998E-5</v>
      </c>
      <c r="M13">
        <v>1.444944</v>
      </c>
      <c r="N13">
        <v>1.5899999999999999E-4</v>
      </c>
      <c r="O13">
        <v>1.2799999999999999E-4</v>
      </c>
      <c r="P13">
        <v>1.9928870000000001</v>
      </c>
      <c r="Q13">
        <v>19.834</v>
      </c>
    </row>
    <row r="14" spans="1:26" x14ac:dyDescent="0.55000000000000004">
      <c r="A14" t="s">
        <v>86</v>
      </c>
      <c r="B14">
        <v>7.6</v>
      </c>
      <c r="C14" s="3">
        <v>44357.740740740737</v>
      </c>
      <c r="D14">
        <v>8.57</v>
      </c>
      <c r="E14">
        <v>21.36</v>
      </c>
      <c r="F14">
        <v>50</v>
      </c>
      <c r="G14">
        <v>1.1569149999999999</v>
      </c>
      <c r="H14">
        <v>4.6999999999999997E-5</v>
      </c>
      <c r="I14">
        <v>-0.54697799999999996</v>
      </c>
      <c r="J14">
        <v>5.9100000000000005E-4</v>
      </c>
      <c r="K14">
        <v>-1.0209950000000001</v>
      </c>
      <c r="L14">
        <v>4.6E-5</v>
      </c>
      <c r="M14">
        <v>1.445681</v>
      </c>
      <c r="N14">
        <v>4.6000000000000001E-4</v>
      </c>
      <c r="O14">
        <v>1.94E-4</v>
      </c>
      <c r="P14">
        <v>1.9928760000000001</v>
      </c>
      <c r="Q14">
        <v>19.821000000000002</v>
      </c>
    </row>
    <row r="15" spans="1:26" x14ac:dyDescent="0.55000000000000004">
      <c r="A15" t="s">
        <v>87</v>
      </c>
      <c r="B15">
        <v>7.6</v>
      </c>
      <c r="C15" s="3">
        <v>44357.740856481483</v>
      </c>
      <c r="D15">
        <v>8.57</v>
      </c>
      <c r="E15">
        <v>21.75</v>
      </c>
      <c r="F15">
        <v>50</v>
      </c>
      <c r="G15">
        <v>1.1573929999999999</v>
      </c>
      <c r="H15">
        <v>4.8000000000000001E-5</v>
      </c>
      <c r="I15">
        <v>-0.54685700000000004</v>
      </c>
      <c r="J15">
        <v>4.2700000000000002E-4</v>
      </c>
      <c r="K15">
        <v>-1.0209859999999999</v>
      </c>
      <c r="L15">
        <v>5.1999999999999997E-5</v>
      </c>
      <c r="M15">
        <v>1.4458299999999999</v>
      </c>
      <c r="N15">
        <v>2.12E-4</v>
      </c>
      <c r="O15">
        <v>1.3899999999999999E-4</v>
      </c>
      <c r="P15">
        <v>1.992885</v>
      </c>
      <c r="Q15">
        <v>19.806999999999999</v>
      </c>
    </row>
    <row r="16" spans="1:26" x14ac:dyDescent="0.55000000000000004">
      <c r="A16" t="s">
        <v>88</v>
      </c>
      <c r="B16">
        <v>7.4</v>
      </c>
      <c r="C16" s="3">
        <v>44357.740972222222</v>
      </c>
      <c r="D16">
        <v>8.57</v>
      </c>
      <c r="E16">
        <v>21.36</v>
      </c>
      <c r="F16">
        <v>50</v>
      </c>
      <c r="G16">
        <v>1.157845</v>
      </c>
      <c r="H16">
        <v>5.1999999999999997E-5</v>
      </c>
      <c r="I16">
        <v>-0.557006</v>
      </c>
      <c r="J16">
        <v>5.7300000000000005E-4</v>
      </c>
      <c r="K16">
        <v>-1.031963</v>
      </c>
      <c r="L16">
        <v>1.5E-5</v>
      </c>
      <c r="M16">
        <v>1.4353229999999999</v>
      </c>
      <c r="N16">
        <v>5.3999999999999998E-5</v>
      </c>
      <c r="O16">
        <v>3.0499999999999999E-4</v>
      </c>
      <c r="P16">
        <v>1.9928840000000001</v>
      </c>
      <c r="Q16">
        <v>19.794</v>
      </c>
    </row>
    <row r="17" spans="1:17" x14ac:dyDescent="0.55000000000000004">
      <c r="A17" t="s">
        <v>89</v>
      </c>
      <c r="B17">
        <v>7.4</v>
      </c>
      <c r="C17" s="3">
        <v>44357.741087962961</v>
      </c>
      <c r="D17">
        <v>8.57</v>
      </c>
      <c r="E17">
        <v>21.36</v>
      </c>
      <c r="F17">
        <v>50</v>
      </c>
      <c r="G17">
        <v>1.1576409999999999</v>
      </c>
      <c r="H17">
        <v>5.0000000000000002E-5</v>
      </c>
      <c r="I17">
        <v>-0.55813299999999999</v>
      </c>
      <c r="J17">
        <v>4.4299999999999998E-4</v>
      </c>
      <c r="K17">
        <v>-1.032742</v>
      </c>
      <c r="L17">
        <v>4.8000000000000001E-5</v>
      </c>
      <c r="M17">
        <v>1.434574</v>
      </c>
      <c r="N17">
        <v>6.8999999999999997E-5</v>
      </c>
      <c r="O17">
        <v>1.3999999999999999E-4</v>
      </c>
      <c r="P17">
        <v>1.992928</v>
      </c>
      <c r="Q17">
        <v>19.798999999999999</v>
      </c>
    </row>
    <row r="18" spans="1:17" x14ac:dyDescent="0.55000000000000004">
      <c r="A18" t="s">
        <v>90</v>
      </c>
      <c r="B18">
        <v>7.4</v>
      </c>
      <c r="C18" s="3">
        <v>44357.741203703707</v>
      </c>
      <c r="D18">
        <v>8.57</v>
      </c>
      <c r="E18">
        <v>21.36</v>
      </c>
      <c r="F18">
        <v>50</v>
      </c>
      <c r="G18">
        <v>1.1580079999999999</v>
      </c>
      <c r="H18">
        <v>5.0000000000000002E-5</v>
      </c>
      <c r="I18">
        <v>-0.55804799999999999</v>
      </c>
      <c r="J18">
        <v>5.3600000000000002E-4</v>
      </c>
      <c r="K18">
        <v>-1.032859</v>
      </c>
      <c r="L18">
        <v>4.1999999999999998E-5</v>
      </c>
      <c r="M18">
        <v>1.4345429999999999</v>
      </c>
      <c r="N18">
        <v>2.4399999999999999E-4</v>
      </c>
      <c r="O18">
        <v>8.3999999999999995E-5</v>
      </c>
      <c r="P18">
        <v>1.9928699999999999</v>
      </c>
      <c r="Q18">
        <v>19.789000000000001</v>
      </c>
    </row>
    <row r="19" spans="1:17" x14ac:dyDescent="0.55000000000000004">
      <c r="A19" t="s">
        <v>91</v>
      </c>
      <c r="B19">
        <v>7.4</v>
      </c>
      <c r="C19" s="3">
        <v>44357.741319444445</v>
      </c>
      <c r="D19">
        <v>8.57</v>
      </c>
      <c r="E19">
        <v>21.36</v>
      </c>
      <c r="F19">
        <v>50</v>
      </c>
      <c r="G19">
        <v>1.1581649999999999</v>
      </c>
      <c r="H19">
        <v>4.6999999999999997E-5</v>
      </c>
      <c r="I19">
        <v>-0.55784599999999995</v>
      </c>
      <c r="J19">
        <v>4.35E-4</v>
      </c>
      <c r="K19">
        <v>-1.0329299999999999</v>
      </c>
      <c r="L19">
        <v>5.1E-5</v>
      </c>
      <c r="M19">
        <v>1.434855</v>
      </c>
      <c r="N19">
        <v>6.3E-5</v>
      </c>
      <c r="O19">
        <v>1.3300000000000001E-4</v>
      </c>
      <c r="P19">
        <v>1.9928710000000001</v>
      </c>
      <c r="Q19">
        <v>19.783999999999999</v>
      </c>
    </row>
    <row r="20" spans="1:17" x14ac:dyDescent="0.55000000000000004">
      <c r="A20" t="s">
        <v>92</v>
      </c>
      <c r="B20">
        <v>7.4</v>
      </c>
      <c r="C20" s="3">
        <v>44357.741435185184</v>
      </c>
      <c r="D20">
        <v>8.58</v>
      </c>
      <c r="E20">
        <v>21.36</v>
      </c>
      <c r="F20">
        <v>50</v>
      </c>
      <c r="G20">
        <v>1.1585129999999999</v>
      </c>
      <c r="H20">
        <v>4.8999999999999998E-5</v>
      </c>
      <c r="I20">
        <v>-0.55760299999999996</v>
      </c>
      <c r="J20">
        <v>4.0499999999999998E-4</v>
      </c>
      <c r="K20">
        <v>-1.0329569999999999</v>
      </c>
      <c r="L20">
        <v>4.3999999999999999E-5</v>
      </c>
      <c r="M20">
        <v>1.4349670000000001</v>
      </c>
      <c r="N20">
        <v>1.6699999999999999E-4</v>
      </c>
      <c r="O20">
        <v>1.9599999999999999E-4</v>
      </c>
      <c r="P20">
        <v>1.992869</v>
      </c>
      <c r="Q20">
        <v>19.774000000000001</v>
      </c>
    </row>
    <row r="21" spans="1:17" x14ac:dyDescent="0.55000000000000004">
      <c r="A21" t="s">
        <v>93</v>
      </c>
      <c r="B21">
        <v>7.4</v>
      </c>
      <c r="C21" s="3">
        <v>44357.741550925923</v>
      </c>
      <c r="D21">
        <v>8.57</v>
      </c>
      <c r="E21">
        <v>21.1</v>
      </c>
      <c r="F21">
        <v>50</v>
      </c>
      <c r="G21">
        <v>1.1587069999999999</v>
      </c>
      <c r="H21">
        <v>4.8999999999999998E-5</v>
      </c>
      <c r="I21">
        <v>-0.55731699999999995</v>
      </c>
      <c r="J21">
        <v>3.19E-4</v>
      </c>
      <c r="K21">
        <v>-1.0329660000000001</v>
      </c>
      <c r="L21">
        <v>3.8000000000000002E-5</v>
      </c>
      <c r="M21">
        <v>1.435233</v>
      </c>
      <c r="N21">
        <v>1.2799999999999999E-4</v>
      </c>
      <c r="O21">
        <v>1.3100000000000001E-4</v>
      </c>
      <c r="P21">
        <v>1.9928760000000001</v>
      </c>
      <c r="Q21">
        <v>19.768000000000001</v>
      </c>
    </row>
    <row r="22" spans="1:17" x14ac:dyDescent="0.55000000000000004">
      <c r="A22" t="s">
        <v>94</v>
      </c>
      <c r="B22">
        <v>8.1999999999999993</v>
      </c>
      <c r="C22" s="3">
        <v>44357.741666666669</v>
      </c>
      <c r="D22">
        <v>8.57</v>
      </c>
      <c r="E22">
        <v>21.36</v>
      </c>
      <c r="F22">
        <v>50</v>
      </c>
      <c r="G22">
        <v>1.1591020000000001</v>
      </c>
      <c r="H22">
        <v>4.6E-5</v>
      </c>
      <c r="I22">
        <v>-0.51302499999999995</v>
      </c>
      <c r="J22">
        <v>1.5899999999999999E-4</v>
      </c>
      <c r="K22">
        <v>-0.99218600000000001</v>
      </c>
      <c r="L22">
        <v>8.6700000000000004E-4</v>
      </c>
      <c r="M22">
        <v>1.480361</v>
      </c>
      <c r="N22">
        <v>2.6200000000000003E-4</v>
      </c>
      <c r="O22">
        <v>1.06E-4</v>
      </c>
      <c r="P22">
        <v>1.992944</v>
      </c>
      <c r="Q22">
        <v>19.757000000000001</v>
      </c>
    </row>
    <row r="23" spans="1:17" x14ac:dyDescent="0.55000000000000004">
      <c r="A23" t="s">
        <v>95</v>
      </c>
      <c r="B23">
        <v>8.1999999999999993</v>
      </c>
      <c r="C23" s="3">
        <v>44357.741782407407</v>
      </c>
      <c r="D23">
        <v>8.57</v>
      </c>
      <c r="E23">
        <v>21.36</v>
      </c>
      <c r="F23">
        <v>50</v>
      </c>
      <c r="G23">
        <v>1.1588210000000001</v>
      </c>
      <c r="H23">
        <v>5.7000000000000003E-5</v>
      </c>
      <c r="I23">
        <v>-0.50810200000000005</v>
      </c>
      <c r="J23">
        <v>4.8299999999999998E-4</v>
      </c>
      <c r="K23">
        <v>-0.98571699999999995</v>
      </c>
      <c r="L23">
        <v>6.0000000000000002E-5</v>
      </c>
      <c r="M23">
        <v>1.4844200000000001</v>
      </c>
      <c r="N23">
        <v>2.8699999999999998E-4</v>
      </c>
      <c r="O23">
        <v>8.2000000000000001E-5</v>
      </c>
      <c r="P23">
        <v>1.9929380000000001</v>
      </c>
      <c r="Q23">
        <v>19.765000000000001</v>
      </c>
    </row>
    <row r="24" spans="1:17" x14ac:dyDescent="0.55000000000000004">
      <c r="A24" t="s">
        <v>96</v>
      </c>
      <c r="B24">
        <v>8.1999999999999993</v>
      </c>
      <c r="C24" s="3">
        <v>44357.741898148146</v>
      </c>
      <c r="D24">
        <v>8.58</v>
      </c>
      <c r="E24">
        <v>21.36</v>
      </c>
      <c r="F24">
        <v>50</v>
      </c>
      <c r="G24">
        <v>1.158372</v>
      </c>
      <c r="H24">
        <v>5.3000000000000001E-5</v>
      </c>
      <c r="I24">
        <v>-0.50692400000000004</v>
      </c>
      <c r="J24">
        <v>4.0099999999999999E-4</v>
      </c>
      <c r="K24">
        <v>-0.98496499999999998</v>
      </c>
      <c r="L24">
        <v>5.0000000000000002E-5</v>
      </c>
      <c r="M24">
        <v>1.485538</v>
      </c>
      <c r="N24">
        <v>1.1900000000000001E-4</v>
      </c>
      <c r="O24">
        <v>1.36E-4</v>
      </c>
      <c r="P24">
        <v>1.992904</v>
      </c>
      <c r="Q24">
        <v>19.777999999999999</v>
      </c>
    </row>
    <row r="25" spans="1:17" x14ac:dyDescent="0.55000000000000004">
      <c r="A25" t="s">
        <v>97</v>
      </c>
      <c r="B25">
        <v>8.1999999999999993</v>
      </c>
      <c r="C25" s="3">
        <v>44357.742013888892</v>
      </c>
      <c r="D25">
        <v>8.57</v>
      </c>
      <c r="E25">
        <v>21.36</v>
      </c>
      <c r="F25">
        <v>50</v>
      </c>
      <c r="G25">
        <v>1.158355</v>
      </c>
      <c r="H25">
        <v>6.6000000000000005E-5</v>
      </c>
      <c r="I25">
        <v>-0.50405</v>
      </c>
      <c r="J25">
        <v>3.97E-4</v>
      </c>
      <c r="K25">
        <v>-0.98466100000000001</v>
      </c>
      <c r="L25">
        <v>4.5000000000000003E-5</v>
      </c>
      <c r="M25">
        <v>1.4878180000000001</v>
      </c>
      <c r="N25">
        <v>3.3599999999999998E-4</v>
      </c>
      <c r="O25">
        <v>1.05E-4</v>
      </c>
      <c r="P25">
        <v>1.992901</v>
      </c>
      <c r="Q25">
        <v>19.779</v>
      </c>
    </row>
    <row r="26" spans="1:17" x14ac:dyDescent="0.55000000000000004">
      <c r="A26" t="s">
        <v>98</v>
      </c>
      <c r="B26">
        <v>8.1999999999999993</v>
      </c>
      <c r="C26" s="3">
        <v>44357.742129629631</v>
      </c>
      <c r="D26">
        <v>8.57</v>
      </c>
      <c r="E26">
        <v>21.1</v>
      </c>
      <c r="F26">
        <v>50</v>
      </c>
      <c r="G26">
        <v>1.1586669999999999</v>
      </c>
      <c r="H26">
        <v>5.5999999999999999E-5</v>
      </c>
      <c r="I26">
        <v>-0.50457799999999997</v>
      </c>
      <c r="J26">
        <v>4.2700000000000002E-4</v>
      </c>
      <c r="K26">
        <v>-0.98449900000000001</v>
      </c>
      <c r="L26">
        <v>4.8999999999999998E-5</v>
      </c>
      <c r="M26">
        <v>1.487806</v>
      </c>
      <c r="N26">
        <v>1.8599999999999999E-4</v>
      </c>
      <c r="O26">
        <v>1.34E-4</v>
      </c>
      <c r="P26">
        <v>1.992918</v>
      </c>
      <c r="Q26">
        <v>19.77</v>
      </c>
    </row>
    <row r="27" spans="1:17" x14ac:dyDescent="0.55000000000000004">
      <c r="A27" t="s">
        <v>99</v>
      </c>
      <c r="B27">
        <v>8.1999999999999993</v>
      </c>
      <c r="C27" s="3">
        <v>44357.742245370369</v>
      </c>
      <c r="D27">
        <v>8.57</v>
      </c>
      <c r="E27">
        <v>21.36</v>
      </c>
      <c r="F27">
        <v>50</v>
      </c>
      <c r="G27">
        <v>1.158595</v>
      </c>
      <c r="H27">
        <v>5.1999999999999997E-5</v>
      </c>
      <c r="I27">
        <v>-0.50546500000000005</v>
      </c>
      <c r="J27">
        <v>4.8200000000000001E-4</v>
      </c>
      <c r="K27">
        <v>-0.98441999999999996</v>
      </c>
      <c r="L27">
        <v>5.7000000000000003E-5</v>
      </c>
      <c r="M27">
        <v>1.487063</v>
      </c>
      <c r="N27">
        <v>9.7E-5</v>
      </c>
      <c r="O27">
        <v>1.18E-4</v>
      </c>
      <c r="P27">
        <v>1.992882</v>
      </c>
      <c r="Q27">
        <v>19.771999999999998</v>
      </c>
    </row>
    <row r="28" spans="1:17" x14ac:dyDescent="0.55000000000000004">
      <c r="A28" t="s">
        <v>100</v>
      </c>
      <c r="B28">
        <v>7.6</v>
      </c>
      <c r="C28" s="3">
        <v>44357.742361111108</v>
      </c>
      <c r="D28">
        <v>8.56</v>
      </c>
      <c r="E28">
        <v>21.62</v>
      </c>
      <c r="F28">
        <v>51</v>
      </c>
      <c r="G28">
        <v>1.159016</v>
      </c>
      <c r="H28">
        <v>4.1999999999999998E-5</v>
      </c>
      <c r="I28">
        <v>-0.539462</v>
      </c>
      <c r="J28">
        <v>5.9400000000000002E-4</v>
      </c>
      <c r="K28">
        <v>-1.0182910000000001</v>
      </c>
      <c r="L28">
        <v>4.8999999999999998E-5</v>
      </c>
      <c r="M28">
        <v>1.453101</v>
      </c>
      <c r="N28">
        <v>2.4899999999999998E-4</v>
      </c>
      <c r="O28">
        <v>6.9999999999999994E-5</v>
      </c>
      <c r="P28">
        <v>1.992904</v>
      </c>
      <c r="Q28">
        <v>19.760000000000002</v>
      </c>
    </row>
    <row r="29" spans="1:17" x14ac:dyDescent="0.55000000000000004">
      <c r="A29" t="s">
        <v>101</v>
      </c>
      <c r="B29">
        <v>7.6</v>
      </c>
      <c r="C29" s="3">
        <v>44357.742476851854</v>
      </c>
      <c r="D29">
        <v>8.57</v>
      </c>
      <c r="E29">
        <v>21.36</v>
      </c>
      <c r="F29">
        <v>50</v>
      </c>
      <c r="G29">
        <v>1.1602330000000001</v>
      </c>
      <c r="H29">
        <v>4.8000000000000001E-5</v>
      </c>
      <c r="I29">
        <v>-0.54071899999999995</v>
      </c>
      <c r="J29">
        <v>5.5099999999999995E-4</v>
      </c>
      <c r="K29">
        <v>-1.0200340000000001</v>
      </c>
      <c r="L29">
        <v>3.6000000000000001E-5</v>
      </c>
      <c r="M29">
        <v>1.4517880000000001</v>
      </c>
      <c r="N29">
        <v>3.1799999999999998E-4</v>
      </c>
      <c r="O29">
        <v>1.08E-4</v>
      </c>
      <c r="P29">
        <v>1.992909</v>
      </c>
      <c r="Q29">
        <v>19.724</v>
      </c>
    </row>
    <row r="30" spans="1:17" x14ac:dyDescent="0.55000000000000004">
      <c r="A30" t="s">
        <v>102</v>
      </c>
      <c r="B30">
        <v>7.6</v>
      </c>
      <c r="C30" s="3">
        <v>44357.742592592593</v>
      </c>
      <c r="D30">
        <v>8.57</v>
      </c>
      <c r="E30">
        <v>21.36</v>
      </c>
      <c r="F30">
        <v>50</v>
      </c>
      <c r="G30">
        <v>1.16069</v>
      </c>
      <c r="H30">
        <v>4.8000000000000001E-5</v>
      </c>
      <c r="I30">
        <v>-0.540686</v>
      </c>
      <c r="J30">
        <v>4.5899999999999999E-4</v>
      </c>
      <c r="K30">
        <v>-1.020445</v>
      </c>
      <c r="L30">
        <v>3.8000000000000002E-5</v>
      </c>
      <c r="M30">
        <v>1.4519930000000001</v>
      </c>
      <c r="N30">
        <v>1.9699999999999999E-4</v>
      </c>
      <c r="O30">
        <v>1.08E-4</v>
      </c>
      <c r="P30">
        <v>1.9929079999999999</v>
      </c>
      <c r="Q30">
        <v>19.710999999999999</v>
      </c>
    </row>
    <row r="31" spans="1:17" x14ac:dyDescent="0.55000000000000004">
      <c r="A31" t="s">
        <v>103</v>
      </c>
      <c r="B31">
        <v>7.6</v>
      </c>
      <c r="C31" s="3">
        <v>44357.742708333331</v>
      </c>
      <c r="D31">
        <v>8.57</v>
      </c>
      <c r="E31">
        <v>21.36</v>
      </c>
      <c r="F31">
        <v>50</v>
      </c>
      <c r="G31">
        <v>1.160814</v>
      </c>
      <c r="H31">
        <v>4.8000000000000001E-5</v>
      </c>
      <c r="I31">
        <v>-0.54064500000000004</v>
      </c>
      <c r="J31">
        <v>5.3399999999999997E-4</v>
      </c>
      <c r="K31">
        <v>-1.0206500000000001</v>
      </c>
      <c r="L31">
        <v>4.8999999999999998E-5</v>
      </c>
      <c r="M31">
        <v>1.4520489999999999</v>
      </c>
      <c r="N31">
        <v>3.1100000000000002E-4</v>
      </c>
      <c r="O31">
        <v>1.47E-4</v>
      </c>
      <c r="P31">
        <v>1.992875</v>
      </c>
      <c r="Q31">
        <v>19.707000000000001</v>
      </c>
    </row>
    <row r="32" spans="1:17" x14ac:dyDescent="0.55000000000000004">
      <c r="A32" t="s">
        <v>104</v>
      </c>
      <c r="B32">
        <v>7.6</v>
      </c>
      <c r="C32" s="3">
        <v>44357.742824074077</v>
      </c>
      <c r="D32">
        <v>8.57</v>
      </c>
      <c r="E32">
        <v>21.36</v>
      </c>
      <c r="F32">
        <v>50</v>
      </c>
      <c r="G32">
        <v>1.1613819999999999</v>
      </c>
      <c r="H32">
        <v>4.8999999999999998E-5</v>
      </c>
      <c r="I32">
        <v>-0.54028900000000002</v>
      </c>
      <c r="J32">
        <v>5.3399999999999997E-4</v>
      </c>
      <c r="K32">
        <v>-1.0207459999999999</v>
      </c>
      <c r="L32">
        <v>4.6E-5</v>
      </c>
      <c r="M32">
        <v>1.4523280000000001</v>
      </c>
      <c r="N32">
        <v>2.4699999999999999E-4</v>
      </c>
      <c r="O32">
        <v>9.8999999999999994E-5</v>
      </c>
      <c r="P32">
        <v>1.9929140000000001</v>
      </c>
      <c r="Q32">
        <v>19.690999999999999</v>
      </c>
    </row>
    <row r="33" spans="1:17" x14ac:dyDescent="0.55000000000000004">
      <c r="A33" t="s">
        <v>105</v>
      </c>
      <c r="B33">
        <v>7.6</v>
      </c>
      <c r="C33" s="3">
        <v>44357.742939814816</v>
      </c>
      <c r="D33">
        <v>8.57</v>
      </c>
      <c r="E33">
        <v>21.23</v>
      </c>
      <c r="F33">
        <v>50</v>
      </c>
      <c r="G33">
        <v>1.161802</v>
      </c>
      <c r="H33">
        <v>5.0000000000000002E-5</v>
      </c>
      <c r="I33">
        <v>-0.53998800000000002</v>
      </c>
      <c r="J33">
        <v>4.8099999999999998E-4</v>
      </c>
      <c r="K33">
        <v>-1.0207999999999999</v>
      </c>
      <c r="L33">
        <v>5.8E-5</v>
      </c>
      <c r="M33">
        <v>1.4526460000000001</v>
      </c>
      <c r="N33">
        <v>1.7899999999999999E-4</v>
      </c>
      <c r="O33">
        <v>1.1400000000000001E-4</v>
      </c>
      <c r="P33">
        <v>1.992904</v>
      </c>
      <c r="Q33">
        <v>19.678999999999998</v>
      </c>
    </row>
    <row r="34" spans="1:17" x14ac:dyDescent="0.55000000000000004">
      <c r="A34" t="s">
        <v>106</v>
      </c>
      <c r="B34">
        <v>7.4</v>
      </c>
      <c r="C34" s="3">
        <v>44357.743055555555</v>
      </c>
      <c r="D34">
        <v>8.57</v>
      </c>
      <c r="E34">
        <v>21.36</v>
      </c>
      <c r="F34">
        <v>51</v>
      </c>
      <c r="G34">
        <v>1.161627</v>
      </c>
      <c r="H34">
        <v>4.3999999999999999E-5</v>
      </c>
      <c r="I34">
        <v>-0.55035000000000001</v>
      </c>
      <c r="J34">
        <v>6.2E-4</v>
      </c>
      <c r="K34">
        <v>-1.031118</v>
      </c>
      <c r="L34">
        <v>6.9999999999999994E-5</v>
      </c>
      <c r="M34">
        <v>1.442053</v>
      </c>
      <c r="N34">
        <v>2.4899999999999998E-4</v>
      </c>
      <c r="O34">
        <v>1.15E-4</v>
      </c>
      <c r="P34">
        <v>1.9929410000000001</v>
      </c>
      <c r="Q34">
        <v>19.684000000000001</v>
      </c>
    </row>
    <row r="35" spans="1:17" x14ac:dyDescent="0.55000000000000004">
      <c r="A35" t="s">
        <v>107</v>
      </c>
      <c r="B35">
        <v>7.4</v>
      </c>
      <c r="C35" s="3">
        <v>44357.743171296293</v>
      </c>
      <c r="D35">
        <v>8.59</v>
      </c>
      <c r="E35">
        <v>21.36</v>
      </c>
      <c r="F35">
        <v>51</v>
      </c>
      <c r="G35">
        <v>1.1617139999999999</v>
      </c>
      <c r="H35">
        <v>5.3999999999999998E-5</v>
      </c>
      <c r="I35">
        <v>-0.5514</v>
      </c>
      <c r="J35">
        <v>4.9299999999999995E-4</v>
      </c>
      <c r="K35">
        <v>-1.032416</v>
      </c>
      <c r="L35">
        <v>3.3000000000000003E-5</v>
      </c>
      <c r="M35">
        <v>1.4411799999999999</v>
      </c>
      <c r="N35">
        <v>2.8600000000000001E-4</v>
      </c>
      <c r="O35">
        <v>1.02E-4</v>
      </c>
      <c r="P35">
        <v>1.992902</v>
      </c>
      <c r="Q35">
        <v>19.681000000000001</v>
      </c>
    </row>
    <row r="36" spans="1:17" x14ac:dyDescent="0.55000000000000004">
      <c r="A36" t="s">
        <v>108</v>
      </c>
      <c r="B36">
        <v>7.4</v>
      </c>
      <c r="C36" s="3">
        <v>44357.743287037039</v>
      </c>
      <c r="D36">
        <v>8.56</v>
      </c>
      <c r="E36">
        <v>21.62</v>
      </c>
      <c r="F36">
        <v>51</v>
      </c>
      <c r="G36">
        <v>1.161243</v>
      </c>
      <c r="H36">
        <v>5.1E-5</v>
      </c>
      <c r="I36">
        <v>-0.55122499999999997</v>
      </c>
      <c r="J36">
        <v>5.22E-4</v>
      </c>
      <c r="K36">
        <v>-1.0326169999999999</v>
      </c>
      <c r="L36">
        <v>3.4E-5</v>
      </c>
      <c r="M36">
        <v>1.4412419999999999</v>
      </c>
      <c r="N36">
        <v>1.6200000000000001E-4</v>
      </c>
      <c r="O36">
        <v>1.26E-4</v>
      </c>
      <c r="P36">
        <v>1.9928809999999999</v>
      </c>
      <c r="Q36">
        <v>19.695</v>
      </c>
    </row>
    <row r="37" spans="1:17" x14ac:dyDescent="0.55000000000000004">
      <c r="A37" t="s">
        <v>109</v>
      </c>
      <c r="B37">
        <v>7.4</v>
      </c>
      <c r="C37" s="3">
        <v>44357.743402777778</v>
      </c>
      <c r="D37">
        <v>8.59</v>
      </c>
      <c r="E37">
        <v>21.23</v>
      </c>
      <c r="F37">
        <v>51</v>
      </c>
      <c r="G37">
        <v>1.1615040000000001</v>
      </c>
      <c r="H37">
        <v>5.1999999999999997E-5</v>
      </c>
      <c r="I37">
        <v>-0.55100199999999999</v>
      </c>
      <c r="J37">
        <v>3.97E-4</v>
      </c>
      <c r="K37">
        <v>-1.0326880000000001</v>
      </c>
      <c r="L37">
        <v>5.5999999999999999E-5</v>
      </c>
      <c r="M37">
        <v>1.4414039999999999</v>
      </c>
      <c r="N37">
        <v>1.2E-4</v>
      </c>
      <c r="O37">
        <v>1.4799999999999999E-4</v>
      </c>
      <c r="P37">
        <v>1.992866</v>
      </c>
      <c r="Q37">
        <v>19.687000000000001</v>
      </c>
    </row>
    <row r="38" spans="1:17" x14ac:dyDescent="0.55000000000000004">
      <c r="A38" t="s">
        <v>110</v>
      </c>
      <c r="B38">
        <v>7.4</v>
      </c>
      <c r="C38" s="3">
        <v>44357.743518518517</v>
      </c>
      <c r="D38">
        <v>8.56</v>
      </c>
      <c r="E38">
        <v>21.49</v>
      </c>
      <c r="F38">
        <v>51</v>
      </c>
      <c r="G38">
        <v>1.1612819999999999</v>
      </c>
      <c r="H38">
        <v>5.0000000000000002E-5</v>
      </c>
      <c r="I38">
        <v>-0.55085099999999998</v>
      </c>
      <c r="J38">
        <v>5.1999999999999995E-4</v>
      </c>
      <c r="K38">
        <v>-1.0327550000000001</v>
      </c>
      <c r="L38">
        <v>4.6E-5</v>
      </c>
      <c r="M38">
        <v>1.4418120000000001</v>
      </c>
      <c r="N38">
        <v>2.8800000000000001E-4</v>
      </c>
      <c r="O38">
        <v>1.26E-4</v>
      </c>
      <c r="P38">
        <v>1.992883</v>
      </c>
      <c r="Q38">
        <v>19.693999999999999</v>
      </c>
    </row>
    <row r="39" spans="1:17" x14ac:dyDescent="0.55000000000000004">
      <c r="A39" t="s">
        <v>111</v>
      </c>
      <c r="B39">
        <v>7.4</v>
      </c>
      <c r="C39" s="3">
        <v>44357.743634259263</v>
      </c>
      <c r="D39">
        <v>8.56</v>
      </c>
      <c r="E39">
        <v>21.23</v>
      </c>
      <c r="F39">
        <v>51</v>
      </c>
      <c r="G39">
        <v>1.1617109999999999</v>
      </c>
      <c r="H39">
        <v>5.3000000000000001E-5</v>
      </c>
      <c r="I39">
        <v>-0.55048399999999997</v>
      </c>
      <c r="J39">
        <v>6.4000000000000005E-4</v>
      </c>
      <c r="K39">
        <v>-1.032753</v>
      </c>
      <c r="L39">
        <v>4.8000000000000001E-5</v>
      </c>
      <c r="M39">
        <v>1.4419900000000001</v>
      </c>
      <c r="N39">
        <v>2.7999999999999998E-4</v>
      </c>
      <c r="O39">
        <v>1.2799999999999999E-4</v>
      </c>
      <c r="P39">
        <v>1.9928889999999999</v>
      </c>
      <c r="Q39">
        <v>19.681000000000001</v>
      </c>
    </row>
    <row r="40" spans="1:17" x14ac:dyDescent="0.55000000000000004">
      <c r="A40" t="s">
        <v>112</v>
      </c>
      <c r="B40">
        <v>8.1999999999999993</v>
      </c>
      <c r="C40" s="3">
        <v>44357.743750000001</v>
      </c>
      <c r="D40">
        <v>8.57</v>
      </c>
      <c r="E40">
        <v>21.23</v>
      </c>
      <c r="F40">
        <v>51</v>
      </c>
      <c r="G40">
        <v>1.161945</v>
      </c>
      <c r="H40">
        <v>5.3000000000000001E-5</v>
      </c>
      <c r="I40">
        <v>-0.50397499999999995</v>
      </c>
      <c r="J40">
        <v>5.0900000000000001E-4</v>
      </c>
      <c r="K40">
        <v>-0.98780599999999996</v>
      </c>
      <c r="L40">
        <v>1.26E-4</v>
      </c>
      <c r="M40">
        <v>1.488758</v>
      </c>
      <c r="N40">
        <v>2.7799999999999998E-4</v>
      </c>
      <c r="O40">
        <v>1.5300000000000001E-4</v>
      </c>
      <c r="P40">
        <v>1.992942</v>
      </c>
      <c r="Q40">
        <v>19.675000000000001</v>
      </c>
    </row>
    <row r="41" spans="1:17" x14ac:dyDescent="0.55000000000000004">
      <c r="A41" t="s">
        <v>113</v>
      </c>
      <c r="B41">
        <v>8.1999999999999993</v>
      </c>
      <c r="C41" s="3">
        <v>44357.74386574074</v>
      </c>
      <c r="D41">
        <v>8.57</v>
      </c>
      <c r="E41">
        <v>21.36</v>
      </c>
      <c r="F41">
        <v>51</v>
      </c>
      <c r="G41">
        <v>1.1610590000000001</v>
      </c>
      <c r="H41">
        <v>5.8E-5</v>
      </c>
      <c r="I41">
        <v>-0.50136099999999995</v>
      </c>
      <c r="J41">
        <v>5.44E-4</v>
      </c>
      <c r="K41">
        <v>-0.98547700000000005</v>
      </c>
      <c r="L41">
        <v>5.8E-5</v>
      </c>
      <c r="M41">
        <v>1.4911749999999999</v>
      </c>
      <c r="N41">
        <v>3.7599999999999998E-4</v>
      </c>
      <c r="O41">
        <v>8.1000000000000004E-5</v>
      </c>
      <c r="P41">
        <v>1.992926</v>
      </c>
      <c r="Q41">
        <v>19.7</v>
      </c>
    </row>
    <row r="42" spans="1:17" x14ac:dyDescent="0.55000000000000004">
      <c r="A42" t="s">
        <v>114</v>
      </c>
      <c r="B42">
        <v>8.1999999999999993</v>
      </c>
      <c r="C42" s="3">
        <v>44357.743981481479</v>
      </c>
      <c r="D42">
        <v>8.58</v>
      </c>
      <c r="E42">
        <v>21.23</v>
      </c>
      <c r="F42">
        <v>51</v>
      </c>
      <c r="G42">
        <v>1.160569</v>
      </c>
      <c r="H42">
        <v>5.3999999999999998E-5</v>
      </c>
      <c r="I42">
        <v>-0.50028399999999995</v>
      </c>
      <c r="J42">
        <v>4.5899999999999999E-4</v>
      </c>
      <c r="K42">
        <v>-0.98488299999999995</v>
      </c>
      <c r="L42">
        <v>5.1999999999999997E-5</v>
      </c>
      <c r="M42">
        <v>1.49217</v>
      </c>
      <c r="N42">
        <v>1.2400000000000001E-4</v>
      </c>
      <c r="O42">
        <v>1.25E-4</v>
      </c>
      <c r="P42">
        <v>1.992888</v>
      </c>
      <c r="Q42">
        <v>19.715</v>
      </c>
    </row>
    <row r="43" spans="1:17" x14ac:dyDescent="0.55000000000000004">
      <c r="A43" t="s">
        <v>115</v>
      </c>
      <c r="B43">
        <v>8.1999999999999993</v>
      </c>
      <c r="C43" s="3">
        <v>44357.744097222225</v>
      </c>
      <c r="D43">
        <v>8.56</v>
      </c>
      <c r="E43">
        <v>21.36</v>
      </c>
      <c r="F43">
        <v>51</v>
      </c>
      <c r="G43">
        <v>1.160477</v>
      </c>
      <c r="H43">
        <v>5.3000000000000001E-5</v>
      </c>
      <c r="I43">
        <v>-0.49886000000000003</v>
      </c>
      <c r="J43">
        <v>5.2400000000000005E-4</v>
      </c>
      <c r="K43">
        <v>-0.98457799999999995</v>
      </c>
      <c r="L43">
        <v>4.8999999999999998E-5</v>
      </c>
      <c r="M43">
        <v>1.4934639999999999</v>
      </c>
      <c r="N43">
        <v>1.22E-4</v>
      </c>
      <c r="O43">
        <v>1.2400000000000001E-4</v>
      </c>
      <c r="P43">
        <v>1.9928920000000001</v>
      </c>
      <c r="Q43">
        <v>19.716999999999999</v>
      </c>
    </row>
    <row r="44" spans="1:17" x14ac:dyDescent="0.55000000000000004">
      <c r="A44" t="s">
        <v>116</v>
      </c>
      <c r="B44">
        <v>8.1999999999999993</v>
      </c>
      <c r="C44" s="3">
        <v>44357.744212962964</v>
      </c>
      <c r="D44">
        <v>8.56</v>
      </c>
      <c r="E44">
        <v>21.36</v>
      </c>
      <c r="F44">
        <v>51</v>
      </c>
      <c r="G44">
        <v>1.1602509999999999</v>
      </c>
      <c r="H44">
        <v>5.3000000000000001E-5</v>
      </c>
      <c r="I44">
        <v>-0.49855300000000002</v>
      </c>
      <c r="J44">
        <v>3.5500000000000001E-4</v>
      </c>
      <c r="K44">
        <v>-0.98443199999999997</v>
      </c>
      <c r="L44">
        <v>4.3000000000000002E-5</v>
      </c>
      <c r="M44">
        <v>1.493779</v>
      </c>
      <c r="N44">
        <v>1.5300000000000001E-4</v>
      </c>
      <c r="O44">
        <v>1.3799999999999999E-4</v>
      </c>
      <c r="P44">
        <v>1.99292</v>
      </c>
      <c r="Q44">
        <v>19.724</v>
      </c>
    </row>
    <row r="45" spans="1:17" x14ac:dyDescent="0.55000000000000004">
      <c r="A45" t="s">
        <v>117</v>
      </c>
      <c r="B45">
        <v>8.1999999999999993</v>
      </c>
      <c r="C45" s="3">
        <v>44357.744328703702</v>
      </c>
      <c r="D45">
        <v>8.57</v>
      </c>
      <c r="E45">
        <v>21.75</v>
      </c>
      <c r="F45">
        <v>50</v>
      </c>
      <c r="G45">
        <v>1.160153</v>
      </c>
      <c r="H45">
        <v>5.3999999999999998E-5</v>
      </c>
      <c r="I45">
        <v>-0.49825999999999998</v>
      </c>
      <c r="J45">
        <v>4.3800000000000002E-4</v>
      </c>
      <c r="K45">
        <v>-0.984371</v>
      </c>
      <c r="L45">
        <v>5.1999999999999997E-5</v>
      </c>
      <c r="M45">
        <v>1.494848</v>
      </c>
      <c r="N45">
        <v>3.3399999999999999E-4</v>
      </c>
      <c r="O45">
        <v>1.01E-4</v>
      </c>
      <c r="P45">
        <v>1.992893</v>
      </c>
      <c r="Q45">
        <v>19.727</v>
      </c>
    </row>
    <row r="46" spans="1:17" x14ac:dyDescent="0.55000000000000004">
      <c r="A46" t="s">
        <v>118</v>
      </c>
      <c r="B46">
        <v>7.6</v>
      </c>
      <c r="C46" s="3">
        <v>44357.744444444441</v>
      </c>
      <c r="D46">
        <v>8.57</v>
      </c>
      <c r="E46">
        <v>21.62</v>
      </c>
      <c r="F46">
        <v>51</v>
      </c>
      <c r="G46">
        <v>1.160337</v>
      </c>
      <c r="H46">
        <v>4.3000000000000002E-5</v>
      </c>
      <c r="I46">
        <v>-0.53161700000000001</v>
      </c>
      <c r="J46">
        <v>5.5699999999999999E-4</v>
      </c>
      <c r="K46">
        <v>-1.0172969999999999</v>
      </c>
      <c r="L46">
        <v>1.06E-4</v>
      </c>
      <c r="M46">
        <v>1.4605900000000001</v>
      </c>
      <c r="N46">
        <v>2.23E-4</v>
      </c>
      <c r="O46">
        <v>1.3300000000000001E-4</v>
      </c>
      <c r="P46">
        <v>1.9929060000000001</v>
      </c>
      <c r="Q46">
        <v>19.721</v>
      </c>
    </row>
    <row r="47" spans="1:17" x14ac:dyDescent="0.55000000000000004">
      <c r="A47" t="s">
        <v>119</v>
      </c>
      <c r="B47">
        <v>7.6</v>
      </c>
      <c r="C47" s="3">
        <v>44357.744560185187</v>
      </c>
      <c r="D47">
        <v>8.57</v>
      </c>
      <c r="E47">
        <v>21.36</v>
      </c>
      <c r="F47">
        <v>51</v>
      </c>
      <c r="G47">
        <v>1.1615979999999999</v>
      </c>
      <c r="H47">
        <v>5.0000000000000002E-5</v>
      </c>
      <c r="I47">
        <v>-0.53386599999999995</v>
      </c>
      <c r="J47">
        <v>5.5099999999999995E-4</v>
      </c>
      <c r="K47">
        <v>-1.019754</v>
      </c>
      <c r="L47">
        <v>2.4000000000000001E-5</v>
      </c>
      <c r="M47">
        <v>1.4586680000000001</v>
      </c>
      <c r="N47">
        <v>2.02E-4</v>
      </c>
      <c r="O47">
        <v>1.16E-4</v>
      </c>
      <c r="P47">
        <v>1.99292</v>
      </c>
      <c r="Q47">
        <v>19.684999999999999</v>
      </c>
    </row>
    <row r="48" spans="1:17" x14ac:dyDescent="0.55000000000000004">
      <c r="A48" t="s">
        <v>120</v>
      </c>
      <c r="B48">
        <v>7.6</v>
      </c>
      <c r="C48" s="3">
        <v>44357.744675925926</v>
      </c>
      <c r="D48">
        <v>8.57</v>
      </c>
      <c r="E48">
        <v>21.1</v>
      </c>
      <c r="F48">
        <v>51</v>
      </c>
      <c r="G48">
        <v>1.162466</v>
      </c>
      <c r="H48">
        <v>4.8999999999999998E-5</v>
      </c>
      <c r="I48">
        <v>-0.53409899999999999</v>
      </c>
      <c r="J48">
        <v>5.0000000000000001E-4</v>
      </c>
      <c r="K48">
        <v>-1.0202089999999999</v>
      </c>
      <c r="L48">
        <v>4.0000000000000003E-5</v>
      </c>
      <c r="M48">
        <v>1.458426</v>
      </c>
      <c r="N48">
        <v>2.7300000000000002E-4</v>
      </c>
      <c r="O48">
        <v>1.0900000000000001E-4</v>
      </c>
      <c r="P48">
        <v>1.9928920000000001</v>
      </c>
      <c r="Q48">
        <v>19.66</v>
      </c>
    </row>
    <row r="49" spans="1:17" x14ac:dyDescent="0.55000000000000004">
      <c r="A49" t="s">
        <v>121</v>
      </c>
      <c r="B49">
        <v>7.6</v>
      </c>
      <c r="C49" s="3">
        <v>44357.744791666664</v>
      </c>
      <c r="D49">
        <v>8.56</v>
      </c>
      <c r="E49">
        <v>21.36</v>
      </c>
      <c r="F49">
        <v>51</v>
      </c>
      <c r="G49">
        <v>1.1624380000000001</v>
      </c>
      <c r="H49">
        <v>4.6999999999999997E-5</v>
      </c>
      <c r="I49">
        <v>-0.53404300000000005</v>
      </c>
      <c r="J49">
        <v>4.4200000000000001E-4</v>
      </c>
      <c r="K49">
        <v>-1.020438</v>
      </c>
      <c r="L49">
        <v>4.1999999999999998E-5</v>
      </c>
      <c r="M49">
        <v>1.4584509999999999</v>
      </c>
      <c r="N49">
        <v>1.26E-4</v>
      </c>
      <c r="O49">
        <v>1.4899999999999999E-4</v>
      </c>
      <c r="P49">
        <v>1.9928939999999999</v>
      </c>
      <c r="Q49">
        <v>19.66</v>
      </c>
    </row>
    <row r="50" spans="1:17" x14ac:dyDescent="0.55000000000000004">
      <c r="A50" t="s">
        <v>122</v>
      </c>
      <c r="B50">
        <v>7.6</v>
      </c>
      <c r="C50" s="3">
        <v>44357.74490740741</v>
      </c>
      <c r="D50">
        <v>8.57</v>
      </c>
      <c r="E50">
        <v>21.1</v>
      </c>
      <c r="F50">
        <v>51</v>
      </c>
      <c r="G50">
        <v>1.1628400000000001</v>
      </c>
      <c r="H50">
        <v>5.3000000000000001E-5</v>
      </c>
      <c r="I50">
        <v>-0.53386900000000004</v>
      </c>
      <c r="J50">
        <v>3.8299999999999999E-4</v>
      </c>
      <c r="K50">
        <v>-1.0205759999999999</v>
      </c>
      <c r="L50">
        <v>3.8999999999999999E-5</v>
      </c>
      <c r="M50">
        <v>1.4585319999999999</v>
      </c>
      <c r="N50">
        <v>2.33E-4</v>
      </c>
      <c r="O50">
        <v>1.34E-4</v>
      </c>
      <c r="P50">
        <v>1.9929129999999999</v>
      </c>
      <c r="Q50">
        <v>19.649000000000001</v>
      </c>
    </row>
    <row r="51" spans="1:17" x14ac:dyDescent="0.55000000000000004">
      <c r="A51" t="s">
        <v>123</v>
      </c>
      <c r="B51">
        <v>7.6</v>
      </c>
      <c r="C51" s="3">
        <v>44357.745023148149</v>
      </c>
      <c r="D51">
        <v>8.57</v>
      </c>
      <c r="E51">
        <v>21.23</v>
      </c>
      <c r="F51">
        <v>51</v>
      </c>
      <c r="G51">
        <v>1.1627689999999999</v>
      </c>
      <c r="H51">
        <v>5.1E-5</v>
      </c>
      <c r="I51">
        <v>-0.53354800000000002</v>
      </c>
      <c r="J51">
        <v>4.4200000000000001E-4</v>
      </c>
      <c r="K51">
        <v>-1.0206489999999999</v>
      </c>
      <c r="L51">
        <v>4.6999999999999997E-5</v>
      </c>
      <c r="M51">
        <v>1.459003</v>
      </c>
      <c r="N51">
        <v>1.5699999999999999E-4</v>
      </c>
      <c r="O51">
        <v>1.44E-4</v>
      </c>
      <c r="P51">
        <v>1.9929049999999999</v>
      </c>
      <c r="Q51">
        <v>19.651</v>
      </c>
    </row>
    <row r="52" spans="1:17" x14ac:dyDescent="0.55000000000000004">
      <c r="A52" t="s">
        <v>124</v>
      </c>
      <c r="B52">
        <v>7.4</v>
      </c>
      <c r="C52" s="3">
        <v>44357.745138888888</v>
      </c>
      <c r="D52">
        <v>8.57</v>
      </c>
      <c r="E52">
        <v>21.36</v>
      </c>
      <c r="F52">
        <v>51</v>
      </c>
      <c r="G52">
        <v>1.16317</v>
      </c>
      <c r="H52">
        <v>4.1999999999999998E-5</v>
      </c>
      <c r="I52">
        <v>-0.54469800000000002</v>
      </c>
      <c r="J52">
        <v>5.3399999999999997E-4</v>
      </c>
      <c r="K52">
        <v>-1.030978</v>
      </c>
      <c r="L52">
        <v>5.3000000000000001E-5</v>
      </c>
      <c r="M52">
        <v>1.448626</v>
      </c>
      <c r="N52">
        <v>5.6499999999999996E-4</v>
      </c>
      <c r="O52">
        <v>6.0000000000000002E-5</v>
      </c>
      <c r="P52">
        <v>1.9929129999999999</v>
      </c>
      <c r="Q52">
        <v>19.638999999999999</v>
      </c>
    </row>
    <row r="53" spans="1:17" x14ac:dyDescent="0.55000000000000004">
      <c r="A53" t="s">
        <v>125</v>
      </c>
      <c r="B53">
        <v>7.4</v>
      </c>
      <c r="C53" s="3">
        <v>44357.745254629626</v>
      </c>
      <c r="D53">
        <v>8.56</v>
      </c>
      <c r="E53">
        <v>21.36</v>
      </c>
      <c r="F53">
        <v>51</v>
      </c>
      <c r="G53">
        <v>1.1632910000000001</v>
      </c>
      <c r="H53">
        <v>5.7000000000000003E-5</v>
      </c>
      <c r="I53">
        <v>-0.54483700000000002</v>
      </c>
      <c r="J53">
        <v>5.6499999999999996E-4</v>
      </c>
      <c r="K53">
        <v>-1.0322750000000001</v>
      </c>
      <c r="L53">
        <v>3.0000000000000001E-5</v>
      </c>
      <c r="M53">
        <v>1.447808</v>
      </c>
      <c r="N53">
        <v>1.7699999999999999E-4</v>
      </c>
      <c r="O53">
        <v>1.0900000000000001E-4</v>
      </c>
      <c r="P53">
        <v>1.992855</v>
      </c>
      <c r="Q53">
        <v>19.635999999999999</v>
      </c>
    </row>
    <row r="54" spans="1:17" x14ac:dyDescent="0.55000000000000004">
      <c r="A54" t="s">
        <v>126</v>
      </c>
      <c r="B54">
        <v>7.4</v>
      </c>
      <c r="C54" s="3">
        <v>44357.745370370372</v>
      </c>
      <c r="D54">
        <v>8.56</v>
      </c>
      <c r="E54">
        <v>21.23</v>
      </c>
      <c r="F54">
        <v>51</v>
      </c>
      <c r="G54">
        <v>1.162649</v>
      </c>
      <c r="H54">
        <v>5.1999999999999997E-5</v>
      </c>
      <c r="I54">
        <v>-0.54491999999999996</v>
      </c>
      <c r="J54">
        <v>4.64E-4</v>
      </c>
      <c r="K54">
        <v>-1.0324899999999999</v>
      </c>
      <c r="L54">
        <v>5.1E-5</v>
      </c>
      <c r="M54">
        <v>1.4474659999999999</v>
      </c>
      <c r="N54">
        <v>3.1399999999999999E-4</v>
      </c>
      <c r="O54">
        <v>1.25E-4</v>
      </c>
      <c r="P54">
        <v>1.9929030000000001</v>
      </c>
      <c r="Q54">
        <v>19.654</v>
      </c>
    </row>
    <row r="55" spans="1:17" x14ac:dyDescent="0.55000000000000004">
      <c r="A55" t="s">
        <v>127</v>
      </c>
      <c r="B55">
        <v>7.4</v>
      </c>
      <c r="C55" s="3">
        <v>44357.745486111111</v>
      </c>
      <c r="D55">
        <v>8.56</v>
      </c>
      <c r="E55">
        <v>20.85</v>
      </c>
      <c r="F55">
        <v>51</v>
      </c>
      <c r="G55">
        <v>1.162747</v>
      </c>
      <c r="H55">
        <v>4.8999999999999998E-5</v>
      </c>
      <c r="I55">
        <v>-0.54483599999999999</v>
      </c>
      <c r="J55">
        <v>5.7899999999999998E-4</v>
      </c>
      <c r="K55">
        <v>-1.0325800000000001</v>
      </c>
      <c r="L55">
        <v>5.0000000000000002E-5</v>
      </c>
      <c r="M55">
        <v>1.447722</v>
      </c>
      <c r="N55">
        <v>3.28E-4</v>
      </c>
      <c r="O55">
        <v>7.4999999999999993E-5</v>
      </c>
      <c r="P55">
        <v>1.992855</v>
      </c>
      <c r="Q55">
        <v>19.651</v>
      </c>
    </row>
    <row r="56" spans="1:17" x14ac:dyDescent="0.55000000000000004">
      <c r="A56" t="s">
        <v>128</v>
      </c>
      <c r="B56">
        <v>7.4</v>
      </c>
      <c r="C56" s="3">
        <v>44357.74560185185</v>
      </c>
      <c r="D56">
        <v>8.56</v>
      </c>
      <c r="E56">
        <v>21.23</v>
      </c>
      <c r="F56">
        <v>51</v>
      </c>
      <c r="G56">
        <v>1.16276</v>
      </c>
      <c r="H56">
        <v>5.1E-5</v>
      </c>
      <c r="I56">
        <v>-0.54370499999999999</v>
      </c>
      <c r="J56">
        <v>1.0529999999999999E-3</v>
      </c>
      <c r="K56">
        <v>-1.0326500000000001</v>
      </c>
      <c r="L56">
        <v>4.8000000000000001E-5</v>
      </c>
      <c r="M56">
        <v>1.4489479999999999</v>
      </c>
      <c r="N56">
        <v>2.9700000000000001E-4</v>
      </c>
      <c r="O56">
        <v>5.3999999999999998E-5</v>
      </c>
      <c r="P56">
        <v>1.9929159999999999</v>
      </c>
      <c r="Q56">
        <v>19.651</v>
      </c>
    </row>
    <row r="57" spans="1:17" x14ac:dyDescent="0.55000000000000004">
      <c r="A57" t="s">
        <v>129</v>
      </c>
      <c r="B57">
        <v>7.4</v>
      </c>
      <c r="C57" s="3">
        <v>44357.745717592596</v>
      </c>
      <c r="D57">
        <v>8.56</v>
      </c>
      <c r="E57">
        <v>20.85</v>
      </c>
      <c r="F57">
        <v>51</v>
      </c>
      <c r="G57">
        <v>1.162725</v>
      </c>
      <c r="H57">
        <v>5.1999999999999997E-5</v>
      </c>
      <c r="I57">
        <v>-0.54378000000000004</v>
      </c>
      <c r="J57">
        <v>6.0400000000000004E-4</v>
      </c>
      <c r="K57">
        <v>-1.032691</v>
      </c>
      <c r="L57">
        <v>5.1999999999999997E-5</v>
      </c>
      <c r="M57">
        <v>1.448623</v>
      </c>
      <c r="N57">
        <v>2.6800000000000001E-4</v>
      </c>
      <c r="O57">
        <v>1.2799999999999999E-4</v>
      </c>
      <c r="P57">
        <v>1.9929209999999999</v>
      </c>
      <c r="Q57">
        <v>19.652000000000001</v>
      </c>
    </row>
    <row r="58" spans="1:17" x14ac:dyDescent="0.55000000000000004">
      <c r="C58" s="3"/>
    </row>
    <row r="59" spans="1:17" x14ac:dyDescent="0.55000000000000004">
      <c r="A59" t="s">
        <v>130</v>
      </c>
      <c r="B59" t="s">
        <v>177</v>
      </c>
      <c r="C59" s="3">
        <v>44357.745833333334</v>
      </c>
      <c r="D59">
        <v>8.56</v>
      </c>
      <c r="E59">
        <v>21.23</v>
      </c>
      <c r="F59">
        <v>51</v>
      </c>
      <c r="G59">
        <v>1.1651609999999999</v>
      </c>
      <c r="H59">
        <v>1.83E-4</v>
      </c>
      <c r="I59">
        <v>-0.85053900000000004</v>
      </c>
      <c r="J59">
        <v>4.1399999999999998E-4</v>
      </c>
      <c r="K59">
        <v>-1.368989</v>
      </c>
      <c r="L59">
        <v>2.8E-5</v>
      </c>
      <c r="M59">
        <v>1.14306</v>
      </c>
      <c r="N59">
        <v>2.0100000000000001E-4</v>
      </c>
      <c r="O59">
        <v>1.6699999999999999E-4</v>
      </c>
      <c r="P59">
        <v>1.9927349999999999</v>
      </c>
      <c r="Q59">
        <v>19.582000000000001</v>
      </c>
    </row>
    <row r="60" spans="1:17" x14ac:dyDescent="0.55000000000000004">
      <c r="A60" t="s">
        <v>131</v>
      </c>
      <c r="B60" t="s">
        <v>177</v>
      </c>
      <c r="C60" s="3">
        <v>44357.745949074073</v>
      </c>
      <c r="D60">
        <v>8.56</v>
      </c>
      <c r="E60">
        <v>21.1</v>
      </c>
      <c r="F60">
        <v>51</v>
      </c>
      <c r="G60">
        <v>1.180828</v>
      </c>
      <c r="H60">
        <v>1.3200000000000001E-4</v>
      </c>
      <c r="I60">
        <v>-0.85458999999999996</v>
      </c>
      <c r="J60">
        <v>5.4299999999999997E-4</v>
      </c>
      <c r="K60">
        <v>-1.3703989999999999</v>
      </c>
      <c r="L60">
        <v>3.4E-5</v>
      </c>
      <c r="M60">
        <v>1.1387</v>
      </c>
      <c r="N60">
        <v>2.1499999999999999E-4</v>
      </c>
      <c r="O60">
        <v>2.14E-4</v>
      </c>
      <c r="P60">
        <v>1.9927299999999999</v>
      </c>
      <c r="Q60">
        <v>19.131</v>
      </c>
    </row>
    <row r="61" spans="1:17" x14ac:dyDescent="0.55000000000000004">
      <c r="A61" t="s">
        <v>132</v>
      </c>
      <c r="B61" t="s">
        <v>177</v>
      </c>
      <c r="C61" s="3">
        <v>44357.746064814812</v>
      </c>
      <c r="D61">
        <v>8.56</v>
      </c>
      <c r="E61">
        <v>21.23</v>
      </c>
      <c r="F61">
        <v>51</v>
      </c>
      <c r="G61">
        <v>1.187927</v>
      </c>
      <c r="H61">
        <v>6.2000000000000003E-5</v>
      </c>
      <c r="I61">
        <v>-0.86165199999999997</v>
      </c>
      <c r="J61">
        <v>5.5800000000000001E-4</v>
      </c>
      <c r="K61">
        <v>-1.3709370000000001</v>
      </c>
      <c r="L61">
        <v>2.9E-5</v>
      </c>
      <c r="M61">
        <v>1.1317219999999999</v>
      </c>
      <c r="N61">
        <v>2.3800000000000001E-4</v>
      </c>
      <c r="O61">
        <v>1.8000000000000001E-4</v>
      </c>
      <c r="P61">
        <v>1.992788</v>
      </c>
      <c r="Q61">
        <v>18.928000000000001</v>
      </c>
    </row>
    <row r="62" spans="1:17" x14ac:dyDescent="0.55000000000000004">
      <c r="A62" t="s">
        <v>133</v>
      </c>
      <c r="B62" t="s">
        <v>177</v>
      </c>
      <c r="C62" s="3">
        <v>44357.746180555558</v>
      </c>
      <c r="D62">
        <v>8.56</v>
      </c>
      <c r="E62">
        <v>21.62</v>
      </c>
      <c r="F62">
        <v>51</v>
      </c>
      <c r="G62">
        <v>1.1920360000000001</v>
      </c>
      <c r="H62">
        <v>4.1999999999999998E-5</v>
      </c>
      <c r="I62">
        <v>-0.86770899999999995</v>
      </c>
      <c r="J62">
        <v>5.1000000000000004E-4</v>
      </c>
      <c r="K62">
        <v>-1.371308</v>
      </c>
      <c r="L62">
        <v>4.3000000000000002E-5</v>
      </c>
      <c r="M62">
        <v>1.1256900000000001</v>
      </c>
      <c r="N62">
        <v>1.8699999999999999E-4</v>
      </c>
      <c r="O62">
        <v>2.0799999999999999E-4</v>
      </c>
      <c r="P62">
        <v>1.9927239999999999</v>
      </c>
      <c r="Q62">
        <v>18.811</v>
      </c>
    </row>
    <row r="63" spans="1:17" x14ac:dyDescent="0.55000000000000004">
      <c r="A63" t="s">
        <v>134</v>
      </c>
      <c r="B63" t="s">
        <v>177</v>
      </c>
      <c r="C63" s="3">
        <v>44357.746296296296</v>
      </c>
      <c r="D63">
        <v>8.56</v>
      </c>
      <c r="E63">
        <v>20.85</v>
      </c>
      <c r="F63">
        <v>51</v>
      </c>
      <c r="G63">
        <v>1.1947110000000001</v>
      </c>
      <c r="H63">
        <v>5.5000000000000002E-5</v>
      </c>
      <c r="I63">
        <v>-0.87248599999999998</v>
      </c>
      <c r="J63">
        <v>5.0100000000000003E-4</v>
      </c>
      <c r="K63">
        <v>-1.3716170000000001</v>
      </c>
      <c r="L63">
        <v>5.1999999999999997E-5</v>
      </c>
      <c r="M63">
        <v>1.121075</v>
      </c>
      <c r="N63">
        <v>2.12E-4</v>
      </c>
      <c r="O63">
        <v>1.8699999999999999E-4</v>
      </c>
      <c r="P63">
        <v>1.992774</v>
      </c>
      <c r="Q63">
        <v>18.734999999999999</v>
      </c>
    </row>
    <row r="64" spans="1:17" x14ac:dyDescent="0.55000000000000004">
      <c r="A64" t="s">
        <v>135</v>
      </c>
      <c r="B64" t="s">
        <v>177</v>
      </c>
      <c r="C64" s="3">
        <v>44357.746412037035</v>
      </c>
      <c r="D64">
        <v>8.5500000000000007</v>
      </c>
      <c r="E64">
        <v>21.49</v>
      </c>
      <c r="F64">
        <v>51</v>
      </c>
      <c r="G64">
        <v>1.1963699999999999</v>
      </c>
      <c r="H64">
        <v>4.1999999999999998E-5</v>
      </c>
      <c r="I64">
        <v>-0.873247</v>
      </c>
      <c r="J64">
        <v>6.3900000000000003E-4</v>
      </c>
      <c r="K64">
        <v>-1.371799</v>
      </c>
      <c r="L64">
        <v>4.1E-5</v>
      </c>
      <c r="M64">
        <v>1.1203719999999999</v>
      </c>
      <c r="N64">
        <v>1.64E-4</v>
      </c>
      <c r="O64">
        <v>1.6100000000000001E-4</v>
      </c>
      <c r="P64">
        <v>1.9927330000000001</v>
      </c>
      <c r="Q64">
        <v>18.687999999999999</v>
      </c>
    </row>
    <row r="65" spans="1:17" x14ac:dyDescent="0.55000000000000004">
      <c r="A65" t="s">
        <v>136</v>
      </c>
      <c r="B65">
        <v>8.1999999999999993</v>
      </c>
      <c r="C65" s="3">
        <v>44357.746527777781</v>
      </c>
      <c r="D65">
        <v>8.56</v>
      </c>
      <c r="E65">
        <v>20.85</v>
      </c>
      <c r="F65">
        <v>51</v>
      </c>
      <c r="G65">
        <v>1.1962299999999999</v>
      </c>
      <c r="H65">
        <v>2.1100000000000001E-4</v>
      </c>
      <c r="I65">
        <v>-0.50803299999999996</v>
      </c>
      <c r="J65">
        <v>2.63E-4</v>
      </c>
      <c r="K65">
        <v>-0.99332200000000004</v>
      </c>
      <c r="L65">
        <v>4.15E-4</v>
      </c>
      <c r="M65">
        <v>1.4855119999999999</v>
      </c>
      <c r="N65">
        <v>6.3999999999999997E-5</v>
      </c>
      <c r="O65">
        <v>5.1E-5</v>
      </c>
      <c r="P65">
        <v>1.992958</v>
      </c>
      <c r="Q65">
        <v>18.692</v>
      </c>
    </row>
    <row r="66" spans="1:17" x14ac:dyDescent="0.55000000000000004">
      <c r="A66" t="s">
        <v>137</v>
      </c>
      <c r="B66">
        <v>8.1999999999999993</v>
      </c>
      <c r="C66" s="3">
        <v>44357.74664351852</v>
      </c>
      <c r="D66">
        <v>8.56</v>
      </c>
      <c r="E66">
        <v>21.62</v>
      </c>
      <c r="F66">
        <v>51</v>
      </c>
      <c r="G66">
        <v>1.180199</v>
      </c>
      <c r="H66">
        <v>1.9699999999999999E-4</v>
      </c>
      <c r="I66">
        <v>-0.50218399999999996</v>
      </c>
      <c r="J66">
        <v>4.57E-4</v>
      </c>
      <c r="K66">
        <v>-0.98683200000000004</v>
      </c>
      <c r="L66">
        <v>6.7999999999999999E-5</v>
      </c>
      <c r="M66">
        <v>1.490464</v>
      </c>
      <c r="N66">
        <v>1.08E-4</v>
      </c>
      <c r="O66">
        <v>1.25E-4</v>
      </c>
      <c r="P66">
        <v>1.9929319999999999</v>
      </c>
      <c r="Q66">
        <v>19.149000000000001</v>
      </c>
    </row>
    <row r="67" spans="1:17" x14ac:dyDescent="0.55000000000000004">
      <c r="A67" t="s">
        <v>138</v>
      </c>
      <c r="B67">
        <v>8.1999999999999993</v>
      </c>
      <c r="C67" s="3">
        <v>44357.746759259258</v>
      </c>
      <c r="D67">
        <v>8.56</v>
      </c>
      <c r="E67">
        <v>21.36</v>
      </c>
      <c r="F67">
        <v>51</v>
      </c>
      <c r="G67">
        <v>1.173162</v>
      </c>
      <c r="H67">
        <v>1.05E-4</v>
      </c>
      <c r="I67">
        <v>-0.499886</v>
      </c>
      <c r="J67">
        <v>3.9500000000000001E-4</v>
      </c>
      <c r="K67">
        <v>-0.98581099999999999</v>
      </c>
      <c r="L67">
        <v>4.8000000000000001E-5</v>
      </c>
      <c r="M67">
        <v>1.492821</v>
      </c>
      <c r="N67">
        <v>1.7200000000000001E-4</v>
      </c>
      <c r="O67">
        <v>1.12E-4</v>
      </c>
      <c r="P67">
        <v>1.992929</v>
      </c>
      <c r="Q67">
        <v>19.350999999999999</v>
      </c>
    </row>
    <row r="68" spans="1:17" x14ac:dyDescent="0.55000000000000004">
      <c r="A68" t="s">
        <v>139</v>
      </c>
      <c r="B68">
        <v>8.1999999999999993</v>
      </c>
      <c r="C68" s="3">
        <v>44357.746874999997</v>
      </c>
      <c r="D68">
        <v>8.58</v>
      </c>
      <c r="E68">
        <v>21.23</v>
      </c>
      <c r="F68">
        <v>51</v>
      </c>
      <c r="G68">
        <v>1.1693519999999999</v>
      </c>
      <c r="H68">
        <v>8.1000000000000004E-5</v>
      </c>
      <c r="I68">
        <v>-0.49808400000000003</v>
      </c>
      <c r="J68">
        <v>4.3300000000000001E-4</v>
      </c>
      <c r="K68">
        <v>-0.98533000000000004</v>
      </c>
      <c r="L68">
        <v>5.1999999999999997E-5</v>
      </c>
      <c r="M68">
        <v>1.4944379999999999</v>
      </c>
      <c r="N68">
        <v>2.31E-4</v>
      </c>
      <c r="O68">
        <v>5.8999999999999998E-5</v>
      </c>
      <c r="P68">
        <v>1.992931</v>
      </c>
      <c r="Q68">
        <v>19.460999999999999</v>
      </c>
    </row>
    <row r="69" spans="1:17" x14ac:dyDescent="0.55000000000000004">
      <c r="A69" t="s">
        <v>140</v>
      </c>
      <c r="B69">
        <v>8.1999999999999993</v>
      </c>
      <c r="C69" s="3">
        <v>44357.746990740743</v>
      </c>
      <c r="D69">
        <v>8.57</v>
      </c>
      <c r="E69">
        <v>21.23</v>
      </c>
      <c r="F69">
        <v>51</v>
      </c>
      <c r="G69">
        <v>1.1672940000000001</v>
      </c>
      <c r="H69">
        <v>6.8999999999999997E-5</v>
      </c>
      <c r="I69">
        <v>-0.496728</v>
      </c>
      <c r="J69">
        <v>4.4900000000000002E-4</v>
      </c>
      <c r="K69">
        <v>-0.98503099999999999</v>
      </c>
      <c r="L69">
        <v>5.3999999999999998E-5</v>
      </c>
      <c r="M69">
        <v>1.4958480000000001</v>
      </c>
      <c r="N69">
        <v>2.34E-4</v>
      </c>
      <c r="O69">
        <v>9.2E-5</v>
      </c>
      <c r="P69">
        <v>1.9929129999999999</v>
      </c>
      <c r="Q69">
        <v>19.52</v>
      </c>
    </row>
    <row r="70" spans="1:17" x14ac:dyDescent="0.55000000000000004">
      <c r="A70" t="s">
        <v>141</v>
      </c>
      <c r="B70">
        <v>8.1999999999999993</v>
      </c>
      <c r="C70" s="3">
        <v>44357.747106481482</v>
      </c>
      <c r="D70">
        <v>8.56</v>
      </c>
      <c r="E70">
        <v>21.23</v>
      </c>
      <c r="F70">
        <v>51</v>
      </c>
      <c r="G70">
        <v>1.166053</v>
      </c>
      <c r="H70">
        <v>6.0000000000000002E-5</v>
      </c>
      <c r="I70">
        <v>-0.49554900000000002</v>
      </c>
      <c r="J70">
        <v>4.66E-4</v>
      </c>
      <c r="K70">
        <v>-0.98480900000000005</v>
      </c>
      <c r="L70">
        <v>5.3000000000000001E-5</v>
      </c>
      <c r="M70">
        <v>1.4971190000000001</v>
      </c>
      <c r="N70">
        <v>2.7300000000000002E-4</v>
      </c>
      <c r="O70">
        <v>7.1000000000000005E-5</v>
      </c>
      <c r="P70">
        <v>1.9929209999999999</v>
      </c>
      <c r="Q70">
        <v>19.556000000000001</v>
      </c>
    </row>
    <row r="71" spans="1:17" x14ac:dyDescent="0.55000000000000004">
      <c r="A71" t="s">
        <v>142</v>
      </c>
      <c r="B71" t="s">
        <v>177</v>
      </c>
      <c r="C71" s="3">
        <v>44357.74722222222</v>
      </c>
      <c r="D71">
        <v>8.56</v>
      </c>
      <c r="E71">
        <v>21.23</v>
      </c>
      <c r="F71">
        <v>51</v>
      </c>
      <c r="G71">
        <v>1.166309</v>
      </c>
      <c r="H71">
        <v>8.8999999999999995E-5</v>
      </c>
      <c r="I71">
        <v>-0.85590999999999995</v>
      </c>
      <c r="J71">
        <v>6.6299999999999996E-4</v>
      </c>
      <c r="K71">
        <v>-1.3678950000000001</v>
      </c>
      <c r="L71">
        <v>7.3999999999999996E-5</v>
      </c>
      <c r="M71">
        <v>1.1376599999999999</v>
      </c>
      <c r="N71">
        <v>1.15E-4</v>
      </c>
      <c r="O71">
        <v>8.5000000000000006E-5</v>
      </c>
      <c r="P71">
        <v>1.992645</v>
      </c>
      <c r="Q71">
        <v>19.547999999999998</v>
      </c>
    </row>
    <row r="72" spans="1:17" x14ac:dyDescent="0.55000000000000004">
      <c r="A72" t="s">
        <v>143</v>
      </c>
      <c r="B72" t="s">
        <v>177</v>
      </c>
      <c r="C72" s="3">
        <v>44357.747337962966</v>
      </c>
      <c r="D72">
        <v>8.56</v>
      </c>
      <c r="E72">
        <v>21.62</v>
      </c>
      <c r="F72">
        <v>51</v>
      </c>
      <c r="G72">
        <v>1.181195</v>
      </c>
      <c r="H72">
        <v>1.5100000000000001E-4</v>
      </c>
      <c r="I72">
        <v>-0.86135499999999998</v>
      </c>
      <c r="J72">
        <v>5.4500000000000002E-4</v>
      </c>
      <c r="K72">
        <v>-1.370295</v>
      </c>
      <c r="L72">
        <v>3.6999999999999998E-5</v>
      </c>
      <c r="M72">
        <v>1.1320950000000001</v>
      </c>
      <c r="N72">
        <v>2.5399999999999999E-4</v>
      </c>
      <c r="O72">
        <v>1.76E-4</v>
      </c>
      <c r="P72">
        <v>1.992737</v>
      </c>
      <c r="Q72">
        <v>19.120999999999999</v>
      </c>
    </row>
    <row r="73" spans="1:17" x14ac:dyDescent="0.55000000000000004">
      <c r="A73" t="s">
        <v>144</v>
      </c>
      <c r="B73" t="s">
        <v>177</v>
      </c>
      <c r="C73" s="3">
        <v>44357.747453703705</v>
      </c>
      <c r="D73">
        <v>8.5500000000000007</v>
      </c>
      <c r="E73">
        <v>21.1</v>
      </c>
      <c r="F73">
        <v>51</v>
      </c>
      <c r="G73">
        <v>1.189587</v>
      </c>
      <c r="H73">
        <v>5.5000000000000002E-5</v>
      </c>
      <c r="I73">
        <v>-0.86696200000000001</v>
      </c>
      <c r="J73">
        <v>5.2400000000000005E-4</v>
      </c>
      <c r="K73">
        <v>-1.371095</v>
      </c>
      <c r="L73">
        <v>3.6000000000000001E-5</v>
      </c>
      <c r="M73">
        <v>1.126309</v>
      </c>
      <c r="N73">
        <v>2.24E-4</v>
      </c>
      <c r="O73">
        <v>2.0699999999999999E-4</v>
      </c>
      <c r="P73">
        <v>1.9927170000000001</v>
      </c>
      <c r="Q73">
        <v>18.881</v>
      </c>
    </row>
    <row r="74" spans="1:17" x14ac:dyDescent="0.55000000000000004">
      <c r="A74" t="s">
        <v>145</v>
      </c>
      <c r="B74" t="s">
        <v>177</v>
      </c>
      <c r="C74" s="3">
        <v>44357.747569444444</v>
      </c>
      <c r="D74">
        <v>8.56</v>
      </c>
      <c r="E74">
        <v>21.23</v>
      </c>
      <c r="F74">
        <v>51</v>
      </c>
      <c r="G74">
        <v>1.193071</v>
      </c>
      <c r="H74">
        <v>4.1999999999999998E-5</v>
      </c>
      <c r="I74">
        <v>-0.87138199999999999</v>
      </c>
      <c r="J74">
        <v>4.5399999999999998E-4</v>
      </c>
      <c r="K74">
        <v>-1.3715250000000001</v>
      </c>
      <c r="L74">
        <v>4.0000000000000003E-5</v>
      </c>
      <c r="M74">
        <v>1.122182</v>
      </c>
      <c r="N74">
        <v>1.8900000000000001E-4</v>
      </c>
      <c r="O74">
        <v>2.0000000000000001E-4</v>
      </c>
      <c r="P74">
        <v>1.9926710000000001</v>
      </c>
      <c r="Q74">
        <v>18.782</v>
      </c>
    </row>
    <row r="75" spans="1:17" x14ac:dyDescent="0.55000000000000004">
      <c r="A75" t="s">
        <v>146</v>
      </c>
      <c r="B75" t="s">
        <v>177</v>
      </c>
      <c r="C75" s="3">
        <v>44357.747685185182</v>
      </c>
      <c r="D75">
        <v>8.57</v>
      </c>
      <c r="E75">
        <v>21.23</v>
      </c>
      <c r="F75">
        <v>51</v>
      </c>
      <c r="G75">
        <v>1.1952449999999999</v>
      </c>
      <c r="H75">
        <v>4.3000000000000002E-5</v>
      </c>
      <c r="I75">
        <v>-0.87497000000000003</v>
      </c>
      <c r="J75">
        <v>4.73E-4</v>
      </c>
      <c r="K75">
        <v>-1.3718239999999999</v>
      </c>
      <c r="L75">
        <v>5.7000000000000003E-5</v>
      </c>
      <c r="M75">
        <v>1.118544</v>
      </c>
      <c r="N75">
        <v>2.2699999999999999E-4</v>
      </c>
      <c r="O75">
        <v>1.8000000000000001E-4</v>
      </c>
      <c r="P75">
        <v>1.9926649999999999</v>
      </c>
      <c r="Q75">
        <v>18.72</v>
      </c>
    </row>
    <row r="76" spans="1:17" x14ac:dyDescent="0.55000000000000004">
      <c r="A76" t="s">
        <v>147</v>
      </c>
      <c r="B76" t="s">
        <v>177</v>
      </c>
      <c r="C76" s="3">
        <v>44357.747800925928</v>
      </c>
      <c r="D76">
        <v>8.56</v>
      </c>
      <c r="E76">
        <v>21.23</v>
      </c>
      <c r="F76">
        <v>51</v>
      </c>
      <c r="G76">
        <v>1.1969270000000001</v>
      </c>
      <c r="H76">
        <v>4.3999999999999999E-5</v>
      </c>
      <c r="I76">
        <v>-0.87779499999999999</v>
      </c>
      <c r="J76">
        <v>4.5800000000000002E-4</v>
      </c>
      <c r="K76">
        <v>-1.3721049999999999</v>
      </c>
      <c r="L76">
        <v>4.6E-5</v>
      </c>
      <c r="M76">
        <v>1.11578</v>
      </c>
      <c r="N76">
        <v>2.5000000000000001E-4</v>
      </c>
      <c r="O76">
        <v>1.7699999999999999E-4</v>
      </c>
      <c r="P76">
        <v>1.99271</v>
      </c>
      <c r="Q76">
        <v>18.672000000000001</v>
      </c>
    </row>
    <row r="77" spans="1:17" x14ac:dyDescent="0.55000000000000004">
      <c r="A77" t="s">
        <v>148</v>
      </c>
      <c r="B77">
        <v>8.1999999999999993</v>
      </c>
      <c r="C77" s="3">
        <v>44357.747916666667</v>
      </c>
      <c r="D77">
        <v>8.56</v>
      </c>
      <c r="E77">
        <v>21.23</v>
      </c>
      <c r="F77">
        <v>51</v>
      </c>
      <c r="G77">
        <v>1.1967730000000001</v>
      </c>
      <c r="H77">
        <v>1.7699999999999999E-4</v>
      </c>
      <c r="I77">
        <v>-0.50976500000000002</v>
      </c>
      <c r="J77">
        <v>1.37E-4</v>
      </c>
      <c r="K77">
        <v>-0.99320399999999998</v>
      </c>
      <c r="L77">
        <v>3.9300000000000001E-4</v>
      </c>
      <c r="M77">
        <v>1.4834449999999999</v>
      </c>
      <c r="N77">
        <v>4.3999999999999999E-5</v>
      </c>
      <c r="O77">
        <v>1.1E-4</v>
      </c>
      <c r="P77">
        <v>1.9929539999999999</v>
      </c>
      <c r="Q77">
        <v>18.677</v>
      </c>
    </row>
    <row r="78" spans="1:17" x14ac:dyDescent="0.55000000000000004">
      <c r="A78" t="s">
        <v>149</v>
      </c>
      <c r="B78">
        <v>8.1999999999999993</v>
      </c>
      <c r="C78" s="3">
        <v>44357.748032407406</v>
      </c>
      <c r="D78">
        <v>8.5500000000000007</v>
      </c>
      <c r="E78">
        <v>21.1</v>
      </c>
      <c r="F78">
        <v>51</v>
      </c>
      <c r="G78">
        <v>1.1823360000000001</v>
      </c>
      <c r="H78">
        <v>1.9000000000000001E-4</v>
      </c>
      <c r="I78">
        <v>-0.50365400000000005</v>
      </c>
      <c r="J78">
        <v>3.7300000000000001E-4</v>
      </c>
      <c r="K78">
        <v>-0.98697999999999997</v>
      </c>
      <c r="L78">
        <v>5.8E-5</v>
      </c>
      <c r="M78">
        <v>1.489047</v>
      </c>
      <c r="N78">
        <v>1.2999999999999999E-4</v>
      </c>
      <c r="O78">
        <v>1.18E-4</v>
      </c>
      <c r="P78">
        <v>1.992912</v>
      </c>
      <c r="Q78">
        <v>19.088000000000001</v>
      </c>
    </row>
    <row r="79" spans="1:17" x14ac:dyDescent="0.55000000000000004">
      <c r="A79" t="s">
        <v>150</v>
      </c>
      <c r="B79">
        <v>8.1999999999999993</v>
      </c>
      <c r="C79" s="3">
        <v>44357.748148148145</v>
      </c>
      <c r="D79">
        <v>8.56</v>
      </c>
      <c r="E79">
        <v>21.23</v>
      </c>
      <c r="F79">
        <v>51</v>
      </c>
      <c r="G79">
        <v>1.1744250000000001</v>
      </c>
      <c r="H79">
        <v>1.08E-4</v>
      </c>
      <c r="I79">
        <v>-0.50132900000000002</v>
      </c>
      <c r="J79">
        <v>3.3500000000000001E-4</v>
      </c>
      <c r="K79">
        <v>-0.98596600000000001</v>
      </c>
      <c r="L79">
        <v>5.7000000000000003E-5</v>
      </c>
      <c r="M79">
        <v>1.4911939999999999</v>
      </c>
      <c r="N79">
        <v>1.54E-4</v>
      </c>
      <c r="O79">
        <v>1.25E-4</v>
      </c>
      <c r="P79">
        <v>1.99285</v>
      </c>
      <c r="Q79">
        <v>19.315000000000001</v>
      </c>
    </row>
    <row r="80" spans="1:17" x14ac:dyDescent="0.55000000000000004">
      <c r="A80" t="s">
        <v>151</v>
      </c>
      <c r="B80">
        <v>8.1999999999999993</v>
      </c>
      <c r="C80" s="3">
        <v>44357.748263888891</v>
      </c>
      <c r="D80">
        <v>8.56</v>
      </c>
      <c r="E80">
        <v>21.23</v>
      </c>
      <c r="F80">
        <v>51</v>
      </c>
      <c r="G80">
        <v>1.171049</v>
      </c>
      <c r="H80">
        <v>8.0000000000000007E-5</v>
      </c>
      <c r="I80">
        <v>-0.4995</v>
      </c>
      <c r="J80">
        <v>4.6799999999999999E-4</v>
      </c>
      <c r="K80">
        <v>-0.98547300000000004</v>
      </c>
      <c r="L80">
        <v>4.8999999999999998E-5</v>
      </c>
      <c r="M80">
        <v>1.493158</v>
      </c>
      <c r="N80">
        <v>1.5100000000000001E-4</v>
      </c>
      <c r="O80">
        <v>8.5000000000000006E-5</v>
      </c>
      <c r="P80">
        <v>1.9929209999999999</v>
      </c>
      <c r="Q80">
        <v>19.411999999999999</v>
      </c>
    </row>
    <row r="81" spans="1:17" x14ac:dyDescent="0.55000000000000004">
      <c r="A81" t="s">
        <v>152</v>
      </c>
      <c r="B81">
        <v>8.1999999999999993</v>
      </c>
      <c r="C81" s="3">
        <v>44357.748379629629</v>
      </c>
      <c r="D81">
        <v>8.5500000000000007</v>
      </c>
      <c r="E81">
        <v>21.49</v>
      </c>
      <c r="F81">
        <v>51</v>
      </c>
      <c r="G81">
        <v>1.168787</v>
      </c>
      <c r="H81">
        <v>6.7999999999999999E-5</v>
      </c>
      <c r="I81">
        <v>-0.49800899999999998</v>
      </c>
      <c r="J81">
        <v>3.6600000000000001E-4</v>
      </c>
      <c r="K81">
        <v>-0.98515600000000003</v>
      </c>
      <c r="L81">
        <v>5.5000000000000002E-5</v>
      </c>
      <c r="M81">
        <v>1.494523</v>
      </c>
      <c r="N81">
        <v>1.8799999999999999E-4</v>
      </c>
      <c r="O81">
        <v>1.16E-4</v>
      </c>
      <c r="P81">
        <v>1.992942</v>
      </c>
      <c r="Q81">
        <v>19.477</v>
      </c>
    </row>
    <row r="82" spans="1:17" x14ac:dyDescent="0.55000000000000004">
      <c r="A82" t="s">
        <v>153</v>
      </c>
      <c r="B82">
        <v>8.1999999999999993</v>
      </c>
      <c r="C82" s="3">
        <v>44357.748495370368</v>
      </c>
      <c r="D82">
        <v>8.56</v>
      </c>
      <c r="E82">
        <v>21.23</v>
      </c>
      <c r="F82">
        <v>51</v>
      </c>
      <c r="G82">
        <v>1.16726</v>
      </c>
      <c r="H82">
        <v>6.4999999999999994E-5</v>
      </c>
      <c r="I82">
        <v>-0.49677300000000002</v>
      </c>
      <c r="J82">
        <v>4.8000000000000001E-4</v>
      </c>
      <c r="K82">
        <v>-0.984931</v>
      </c>
      <c r="L82">
        <v>5.3000000000000001E-5</v>
      </c>
      <c r="M82">
        <v>1.4957849999999999</v>
      </c>
      <c r="N82">
        <v>1.16E-4</v>
      </c>
      <c r="O82">
        <v>1.06E-4</v>
      </c>
      <c r="P82">
        <v>1.9929269999999999</v>
      </c>
      <c r="Q82">
        <v>19.521000000000001</v>
      </c>
    </row>
    <row r="83" spans="1:17" x14ac:dyDescent="0.55000000000000004">
      <c r="A83" t="s">
        <v>154</v>
      </c>
      <c r="B83" t="s">
        <v>177</v>
      </c>
      <c r="C83" s="3">
        <v>44357.748611111114</v>
      </c>
      <c r="D83">
        <v>8.56</v>
      </c>
      <c r="E83">
        <v>21.36</v>
      </c>
      <c r="F83">
        <v>51</v>
      </c>
      <c r="G83">
        <v>1.1666529999999999</v>
      </c>
      <c r="H83">
        <v>5.3000000000000001E-5</v>
      </c>
      <c r="I83">
        <v>-0.85877400000000004</v>
      </c>
      <c r="J83">
        <v>4.5399999999999998E-4</v>
      </c>
      <c r="K83">
        <v>-1.36764</v>
      </c>
      <c r="L83">
        <v>2.1800000000000001E-4</v>
      </c>
      <c r="M83">
        <v>1.135175</v>
      </c>
      <c r="N83">
        <v>3.0899999999999998E-4</v>
      </c>
      <c r="O83">
        <v>1.56E-4</v>
      </c>
      <c r="P83">
        <v>1.9926189999999999</v>
      </c>
      <c r="Q83">
        <v>19.539000000000001</v>
      </c>
    </row>
    <row r="84" spans="1:17" x14ac:dyDescent="0.55000000000000004">
      <c r="A84" t="s">
        <v>155</v>
      </c>
      <c r="B84" t="s">
        <v>177</v>
      </c>
      <c r="C84" s="3">
        <v>44357.748726851853</v>
      </c>
      <c r="D84">
        <v>8.56</v>
      </c>
      <c r="E84">
        <v>20.85</v>
      </c>
      <c r="F84">
        <v>51</v>
      </c>
      <c r="G84">
        <v>1.1800580000000001</v>
      </c>
      <c r="H84">
        <v>1.73E-4</v>
      </c>
      <c r="I84">
        <v>-0.86145300000000002</v>
      </c>
      <c r="J84">
        <v>4.1800000000000002E-4</v>
      </c>
      <c r="K84">
        <v>-1.370484</v>
      </c>
      <c r="L84">
        <v>3.4E-5</v>
      </c>
      <c r="M84">
        <v>1.1319840000000001</v>
      </c>
      <c r="N84">
        <v>1.56E-4</v>
      </c>
      <c r="O84">
        <v>2.04E-4</v>
      </c>
      <c r="P84">
        <v>1.992729</v>
      </c>
      <c r="Q84">
        <v>19.152999999999999</v>
      </c>
    </row>
    <row r="85" spans="1:17" x14ac:dyDescent="0.55000000000000004">
      <c r="A85" t="s">
        <v>156</v>
      </c>
      <c r="B85" t="s">
        <v>177</v>
      </c>
      <c r="C85" s="3">
        <v>44357.748842592591</v>
      </c>
      <c r="D85">
        <v>8.56</v>
      </c>
      <c r="E85">
        <v>21.23</v>
      </c>
      <c r="F85">
        <v>51</v>
      </c>
      <c r="G85">
        <v>1.18893</v>
      </c>
      <c r="H85">
        <v>5.8E-5</v>
      </c>
      <c r="I85">
        <v>-0.86706799999999995</v>
      </c>
      <c r="J85">
        <v>5.1599999999999997E-4</v>
      </c>
      <c r="K85">
        <v>-1.3712249999999999</v>
      </c>
      <c r="L85">
        <v>3.4999999999999997E-5</v>
      </c>
      <c r="M85">
        <v>1.126406</v>
      </c>
      <c r="N85">
        <v>2.12E-4</v>
      </c>
      <c r="O85">
        <v>1.4799999999999999E-4</v>
      </c>
      <c r="P85">
        <v>1.9927330000000001</v>
      </c>
      <c r="Q85">
        <v>18.899999999999999</v>
      </c>
    </row>
    <row r="86" spans="1:17" x14ac:dyDescent="0.55000000000000004">
      <c r="A86" t="s">
        <v>157</v>
      </c>
      <c r="B86" t="s">
        <v>177</v>
      </c>
      <c r="C86" s="3">
        <v>44357.74895833333</v>
      </c>
      <c r="D86">
        <v>8.5500000000000007</v>
      </c>
      <c r="E86">
        <v>21.62</v>
      </c>
      <c r="F86">
        <v>51</v>
      </c>
      <c r="G86">
        <v>1.192761</v>
      </c>
      <c r="H86">
        <v>4.1999999999999998E-5</v>
      </c>
      <c r="I86">
        <v>-0.87216800000000005</v>
      </c>
      <c r="J86">
        <v>4.6500000000000003E-4</v>
      </c>
      <c r="K86">
        <v>-1.3715930000000001</v>
      </c>
      <c r="L86">
        <v>4.0000000000000003E-5</v>
      </c>
      <c r="M86">
        <v>1.1213550000000001</v>
      </c>
      <c r="N86">
        <v>1.6799999999999999E-4</v>
      </c>
      <c r="O86">
        <v>1.95E-4</v>
      </c>
      <c r="P86">
        <v>1.9927010000000001</v>
      </c>
      <c r="Q86">
        <v>18.791</v>
      </c>
    </row>
    <row r="87" spans="1:17" x14ac:dyDescent="0.55000000000000004">
      <c r="A87" t="s">
        <v>158</v>
      </c>
      <c r="B87" t="s">
        <v>177</v>
      </c>
      <c r="C87" s="3">
        <v>44357.749074074076</v>
      </c>
      <c r="D87">
        <v>8.56</v>
      </c>
      <c r="E87">
        <v>21.1</v>
      </c>
      <c r="F87">
        <v>51</v>
      </c>
      <c r="G87">
        <v>1.1950609999999999</v>
      </c>
      <c r="H87">
        <v>4.3000000000000002E-5</v>
      </c>
      <c r="I87">
        <v>-0.87582599999999999</v>
      </c>
      <c r="J87">
        <v>4.55E-4</v>
      </c>
      <c r="K87">
        <v>-1.3718619999999999</v>
      </c>
      <c r="L87">
        <v>3.6999999999999998E-5</v>
      </c>
      <c r="M87">
        <v>1.1178300000000001</v>
      </c>
      <c r="N87">
        <v>2.12E-4</v>
      </c>
      <c r="O87">
        <v>1.7899999999999999E-4</v>
      </c>
      <c r="P87">
        <v>1.9927509999999999</v>
      </c>
      <c r="Q87">
        <v>18.725000000000001</v>
      </c>
    </row>
    <row r="88" spans="1:17" x14ac:dyDescent="0.55000000000000004">
      <c r="A88" t="s">
        <v>159</v>
      </c>
      <c r="B88" t="s">
        <v>177</v>
      </c>
      <c r="C88" s="3">
        <v>44357.749189814815</v>
      </c>
      <c r="D88">
        <v>8.56</v>
      </c>
      <c r="E88">
        <v>21.1</v>
      </c>
      <c r="F88">
        <v>51</v>
      </c>
      <c r="G88">
        <v>1.196048</v>
      </c>
      <c r="H88">
        <v>4.6E-5</v>
      </c>
      <c r="I88">
        <v>-0.87868500000000005</v>
      </c>
      <c r="J88">
        <v>4.5399999999999998E-4</v>
      </c>
      <c r="K88">
        <v>-1.372058</v>
      </c>
      <c r="L88">
        <v>5.1E-5</v>
      </c>
      <c r="M88">
        <v>1.1149659999999999</v>
      </c>
      <c r="N88">
        <v>2.14E-4</v>
      </c>
      <c r="O88">
        <v>1.73E-4</v>
      </c>
      <c r="P88">
        <v>1.9927269999999999</v>
      </c>
      <c r="Q88">
        <v>18.696999999999999</v>
      </c>
    </row>
    <row r="89" spans="1:17" x14ac:dyDescent="0.55000000000000004">
      <c r="A89" t="s">
        <v>160</v>
      </c>
      <c r="B89">
        <v>8.1999999999999993</v>
      </c>
      <c r="C89" s="3">
        <v>44357.749305555553</v>
      </c>
      <c r="D89">
        <v>8.56</v>
      </c>
      <c r="E89">
        <v>21.23</v>
      </c>
      <c r="F89">
        <v>51</v>
      </c>
      <c r="G89">
        <v>1.1960459999999999</v>
      </c>
      <c r="H89">
        <v>1.92E-4</v>
      </c>
      <c r="I89">
        <v>-0.51126400000000005</v>
      </c>
      <c r="J89">
        <v>2.5799999999999998E-4</v>
      </c>
      <c r="K89">
        <v>-0.99226000000000003</v>
      </c>
      <c r="L89">
        <v>3.3399999999999999E-4</v>
      </c>
      <c r="M89">
        <v>1.48201</v>
      </c>
      <c r="N89">
        <v>5.5000000000000002E-5</v>
      </c>
      <c r="O89">
        <v>1.06E-4</v>
      </c>
      <c r="P89">
        <v>1.992977</v>
      </c>
      <c r="Q89">
        <v>18.696999999999999</v>
      </c>
    </row>
    <row r="90" spans="1:17" x14ac:dyDescent="0.55000000000000004">
      <c r="A90" t="s">
        <v>161</v>
      </c>
      <c r="B90">
        <v>8.1999999999999993</v>
      </c>
      <c r="C90" s="3">
        <v>44357.749421296299</v>
      </c>
      <c r="D90">
        <v>8.5500000000000007</v>
      </c>
      <c r="E90">
        <v>21.23</v>
      </c>
      <c r="F90">
        <v>51</v>
      </c>
      <c r="G90">
        <v>1.181724</v>
      </c>
      <c r="H90">
        <v>1.85E-4</v>
      </c>
      <c r="I90">
        <v>-0.505243</v>
      </c>
      <c r="J90">
        <v>3.9800000000000002E-4</v>
      </c>
      <c r="K90">
        <v>-0.98670000000000002</v>
      </c>
      <c r="L90">
        <v>6.0000000000000002E-5</v>
      </c>
      <c r="M90">
        <v>1.4875149999999999</v>
      </c>
      <c r="N90">
        <v>1.08E-4</v>
      </c>
      <c r="O90">
        <v>1.15E-4</v>
      </c>
      <c r="P90">
        <v>1.992958</v>
      </c>
      <c r="Q90">
        <v>19.105</v>
      </c>
    </row>
    <row r="91" spans="1:17" x14ac:dyDescent="0.55000000000000004">
      <c r="A91" t="s">
        <v>162</v>
      </c>
      <c r="B91">
        <v>8.1999999999999993</v>
      </c>
      <c r="C91" s="3">
        <v>44357.749537037038</v>
      </c>
      <c r="D91">
        <v>8.5500000000000007</v>
      </c>
      <c r="E91">
        <v>21.36</v>
      </c>
      <c r="F91">
        <v>51</v>
      </c>
      <c r="G91">
        <v>1.174172</v>
      </c>
      <c r="H91">
        <v>1.06E-4</v>
      </c>
      <c r="I91">
        <v>-0.50256599999999996</v>
      </c>
      <c r="J91">
        <v>4.4499999999999997E-4</v>
      </c>
      <c r="K91">
        <v>-0.98557099999999997</v>
      </c>
      <c r="L91">
        <v>5.3000000000000001E-5</v>
      </c>
      <c r="M91">
        <v>1.4901279999999999</v>
      </c>
      <c r="N91">
        <v>2.1499999999999999E-4</v>
      </c>
      <c r="O91">
        <v>7.7999999999999999E-5</v>
      </c>
      <c r="P91">
        <v>1.992855</v>
      </c>
      <c r="Q91">
        <v>19.321999999999999</v>
      </c>
    </row>
    <row r="92" spans="1:17" x14ac:dyDescent="0.55000000000000004">
      <c r="A92" t="s">
        <v>163</v>
      </c>
      <c r="B92">
        <v>8.1999999999999993</v>
      </c>
      <c r="C92" s="3">
        <v>44357.749652777777</v>
      </c>
      <c r="D92">
        <v>8.5399999999999991</v>
      </c>
      <c r="E92">
        <v>21.49</v>
      </c>
      <c r="F92">
        <v>51</v>
      </c>
      <c r="G92">
        <v>1.1707339999999999</v>
      </c>
      <c r="H92">
        <v>7.4999999999999993E-5</v>
      </c>
      <c r="I92">
        <v>-0.500556</v>
      </c>
      <c r="J92">
        <v>3.6400000000000001E-4</v>
      </c>
      <c r="K92">
        <v>-0.98504599999999998</v>
      </c>
      <c r="L92">
        <v>5.1999999999999997E-5</v>
      </c>
      <c r="M92">
        <v>1.49203</v>
      </c>
      <c r="N92">
        <v>1.2300000000000001E-4</v>
      </c>
      <c r="O92">
        <v>1.3799999999999999E-4</v>
      </c>
      <c r="P92">
        <v>1.992904</v>
      </c>
      <c r="Q92">
        <v>19.420999999999999</v>
      </c>
    </row>
    <row r="93" spans="1:17" x14ac:dyDescent="0.55000000000000004">
      <c r="A93" t="s">
        <v>164</v>
      </c>
      <c r="B93">
        <v>8.1999999999999993</v>
      </c>
      <c r="C93" s="3">
        <v>44357.749768518515</v>
      </c>
      <c r="D93">
        <v>8.56</v>
      </c>
      <c r="E93">
        <v>21.23</v>
      </c>
      <c r="F93">
        <v>51</v>
      </c>
      <c r="G93">
        <v>1.169079</v>
      </c>
      <c r="H93">
        <v>6.6000000000000005E-5</v>
      </c>
      <c r="I93">
        <v>-0.49887500000000001</v>
      </c>
      <c r="J93">
        <v>4.6000000000000001E-4</v>
      </c>
      <c r="K93">
        <v>-0.98480699999999999</v>
      </c>
      <c r="L93">
        <v>5.5999999999999999E-5</v>
      </c>
      <c r="M93">
        <v>1.493752</v>
      </c>
      <c r="N93">
        <v>2.5300000000000002E-4</v>
      </c>
      <c r="O93">
        <v>9.3999999999999994E-5</v>
      </c>
      <c r="P93">
        <v>1.992896</v>
      </c>
      <c r="Q93">
        <v>19.469000000000001</v>
      </c>
    </row>
    <row r="94" spans="1:17" x14ac:dyDescent="0.55000000000000004">
      <c r="A94" t="s">
        <v>165</v>
      </c>
      <c r="B94">
        <v>8.1999999999999993</v>
      </c>
      <c r="C94" s="3">
        <v>44357.749884259261</v>
      </c>
      <c r="D94">
        <v>8.56</v>
      </c>
      <c r="E94">
        <v>21.36</v>
      </c>
      <c r="F94">
        <v>51</v>
      </c>
      <c r="G94">
        <v>1.1677059999999999</v>
      </c>
      <c r="H94">
        <v>6.0999999999999999E-5</v>
      </c>
      <c r="I94">
        <v>-0.49714199999999997</v>
      </c>
      <c r="J94">
        <v>3.6600000000000001E-4</v>
      </c>
      <c r="K94">
        <v>-0.98457700000000004</v>
      </c>
      <c r="L94">
        <v>4.6E-5</v>
      </c>
      <c r="M94">
        <v>1.495379</v>
      </c>
      <c r="N94">
        <v>1.2799999999999999E-4</v>
      </c>
      <c r="O94">
        <v>1.2300000000000001E-4</v>
      </c>
      <c r="P94">
        <v>1.992902</v>
      </c>
      <c r="Q94">
        <v>19.507999999999999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19" workbookViewId="0">
      <selection activeCell="K44" sqref="K44"/>
    </sheetView>
  </sheetViews>
  <sheetFormatPr defaultRowHeight="14.4" x14ac:dyDescent="0.55000000000000004"/>
  <sheetData>
    <row r="1" spans="1:16" x14ac:dyDescent="0.55000000000000004">
      <c r="A1" t="s">
        <v>172</v>
      </c>
    </row>
    <row r="2" spans="1:16" x14ac:dyDescent="0.55000000000000004">
      <c r="A2" t="s">
        <v>173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72</v>
      </c>
      <c r="M2" t="s">
        <v>73</v>
      </c>
      <c r="N2" t="s">
        <v>11</v>
      </c>
      <c r="O2" t="s">
        <v>12</v>
      </c>
      <c r="P2" t="s">
        <v>74</v>
      </c>
    </row>
    <row r="3" spans="1:16" x14ac:dyDescent="0.55000000000000004">
      <c r="A3" t="s">
        <v>75</v>
      </c>
      <c r="B3" s="3">
        <v>44357.766261574077</v>
      </c>
      <c r="C3">
        <v>8.56</v>
      </c>
      <c r="D3">
        <v>20.72</v>
      </c>
      <c r="E3">
        <v>52</v>
      </c>
      <c r="F3">
        <v>1.160534</v>
      </c>
      <c r="G3">
        <v>5.0000000000000002E-5</v>
      </c>
      <c r="H3">
        <v>-0.40743000000000001</v>
      </c>
      <c r="I3">
        <v>5.6400000000000005E-4</v>
      </c>
      <c r="J3">
        <v>-0.98456699999999997</v>
      </c>
      <c r="K3">
        <v>5.1999999999999997E-5</v>
      </c>
      <c r="L3">
        <v>1.5844739999999999</v>
      </c>
      <c r="M3">
        <v>2.5700000000000001E-4</v>
      </c>
      <c r="N3">
        <v>1.2400000000000001E-4</v>
      </c>
      <c r="O3">
        <v>1.993204</v>
      </c>
      <c r="P3">
        <v>19.716000000000001</v>
      </c>
    </row>
    <row r="4" spans="1:16" x14ac:dyDescent="0.55000000000000004">
      <c r="A4" t="s">
        <v>76</v>
      </c>
      <c r="B4" s="3">
        <v>44357.766319444447</v>
      </c>
      <c r="C4">
        <v>8.56</v>
      </c>
      <c r="D4">
        <v>20.85</v>
      </c>
      <c r="E4">
        <v>52</v>
      </c>
      <c r="F4">
        <v>1.1607799999999999</v>
      </c>
      <c r="G4">
        <v>4.8999999999999998E-5</v>
      </c>
      <c r="H4">
        <v>-0.41197</v>
      </c>
      <c r="I4">
        <v>5.2899999999999996E-4</v>
      </c>
      <c r="J4">
        <v>-0.98439900000000002</v>
      </c>
      <c r="K4">
        <v>4.1999999999999998E-5</v>
      </c>
      <c r="L4">
        <v>1.580079</v>
      </c>
      <c r="M4">
        <v>2.41E-4</v>
      </c>
      <c r="N4">
        <v>1.2300000000000001E-4</v>
      </c>
      <c r="O4">
        <v>1.993112</v>
      </c>
      <c r="P4">
        <v>19.707999999999998</v>
      </c>
    </row>
    <row r="5" spans="1:16" x14ac:dyDescent="0.55000000000000004">
      <c r="A5" t="s">
        <v>77</v>
      </c>
      <c r="B5" s="3">
        <v>44357.766435185185</v>
      </c>
      <c r="C5">
        <v>8.58</v>
      </c>
      <c r="D5">
        <v>20.85</v>
      </c>
      <c r="E5">
        <v>52</v>
      </c>
      <c r="F5">
        <v>1.1609400000000001</v>
      </c>
      <c r="G5">
        <v>5.1999999999999997E-5</v>
      </c>
      <c r="H5">
        <v>-0.41316399999999998</v>
      </c>
      <c r="I5">
        <v>5.2499999999999997E-4</v>
      </c>
      <c r="J5">
        <v>-0.98441699999999999</v>
      </c>
      <c r="K5">
        <v>4.8999999999999998E-5</v>
      </c>
      <c r="L5">
        <v>1.578854</v>
      </c>
      <c r="M5">
        <v>2.4499999999999999E-4</v>
      </c>
      <c r="N5">
        <v>1.11E-4</v>
      </c>
      <c r="O5">
        <v>1.993126</v>
      </c>
      <c r="P5">
        <v>19.704000000000001</v>
      </c>
    </row>
    <row r="6" spans="1:16" x14ac:dyDescent="0.55000000000000004">
      <c r="A6" t="s">
        <v>78</v>
      </c>
      <c r="B6" s="3">
        <v>44357.766550925924</v>
      </c>
      <c r="C6">
        <v>8.56</v>
      </c>
      <c r="D6">
        <v>20.46</v>
      </c>
      <c r="E6">
        <v>52</v>
      </c>
      <c r="F6">
        <v>1.160674</v>
      </c>
      <c r="G6">
        <v>5.5000000000000002E-5</v>
      </c>
      <c r="H6">
        <v>-0.41451500000000002</v>
      </c>
      <c r="I6">
        <v>5.2300000000000003E-4</v>
      </c>
      <c r="J6">
        <v>-0.98438999999999999</v>
      </c>
      <c r="K6">
        <v>4.6E-5</v>
      </c>
      <c r="L6">
        <v>1.5774980000000001</v>
      </c>
      <c r="M6">
        <v>2.23E-4</v>
      </c>
      <c r="N6">
        <v>1.06E-4</v>
      </c>
      <c r="O6">
        <v>1.9931209999999999</v>
      </c>
      <c r="P6">
        <v>19.710999999999999</v>
      </c>
    </row>
    <row r="7" spans="1:16" x14ac:dyDescent="0.55000000000000004">
      <c r="A7" t="s">
        <v>79</v>
      </c>
      <c r="B7" s="3">
        <v>44357.76666666667</v>
      </c>
      <c r="C7">
        <v>8.56</v>
      </c>
      <c r="D7">
        <v>20.85</v>
      </c>
      <c r="E7">
        <v>52</v>
      </c>
      <c r="F7">
        <v>1.1608369999999999</v>
      </c>
      <c r="G7">
        <v>5.3000000000000001E-5</v>
      </c>
      <c r="H7">
        <v>-0.41551900000000003</v>
      </c>
      <c r="I7">
        <v>5.4000000000000001E-4</v>
      </c>
      <c r="J7">
        <v>-0.98443199999999997</v>
      </c>
      <c r="K7">
        <v>5.3999999999999998E-5</v>
      </c>
      <c r="L7">
        <v>1.576503</v>
      </c>
      <c r="M7">
        <v>2.32E-4</v>
      </c>
      <c r="N7">
        <v>1.16E-4</v>
      </c>
      <c r="O7">
        <v>1.993104</v>
      </c>
      <c r="P7">
        <v>19.707000000000001</v>
      </c>
    </row>
    <row r="8" spans="1:16" x14ac:dyDescent="0.55000000000000004">
      <c r="A8" t="s">
        <v>80</v>
      </c>
      <c r="B8" s="3">
        <v>44357.766782407409</v>
      </c>
      <c r="C8">
        <v>8.57</v>
      </c>
      <c r="D8">
        <v>21.23</v>
      </c>
      <c r="E8">
        <v>52</v>
      </c>
      <c r="F8">
        <v>1.161017</v>
      </c>
      <c r="G8">
        <v>4.8999999999999998E-5</v>
      </c>
      <c r="H8">
        <v>-0.41633599999999998</v>
      </c>
      <c r="I8">
        <v>5.3399999999999997E-4</v>
      </c>
      <c r="J8">
        <v>-0.98439299999999996</v>
      </c>
      <c r="K8">
        <v>5.1E-5</v>
      </c>
      <c r="L8">
        <v>1.575717</v>
      </c>
      <c r="M8">
        <v>2.3699999999999999E-4</v>
      </c>
      <c r="N8">
        <v>1.12E-4</v>
      </c>
      <c r="O8">
        <v>1.993131</v>
      </c>
      <c r="P8">
        <v>19.702000000000002</v>
      </c>
    </row>
    <row r="9" spans="1:16" x14ac:dyDescent="0.55000000000000004">
      <c r="A9" t="s">
        <v>81</v>
      </c>
      <c r="B9" s="3">
        <v>44357.766898148147</v>
      </c>
      <c r="C9">
        <v>8.56</v>
      </c>
      <c r="D9">
        <v>20.98</v>
      </c>
      <c r="E9">
        <v>52</v>
      </c>
      <c r="F9">
        <v>1.1609350000000001</v>
      </c>
      <c r="G9">
        <v>5.1E-5</v>
      </c>
      <c r="H9">
        <v>-0.41723100000000002</v>
      </c>
      <c r="I9">
        <v>5.2099999999999998E-4</v>
      </c>
      <c r="J9">
        <v>-0.98438999999999999</v>
      </c>
      <c r="K9">
        <v>4.6999999999999997E-5</v>
      </c>
      <c r="L9">
        <v>1.574848</v>
      </c>
      <c r="M9">
        <v>2.3800000000000001E-4</v>
      </c>
      <c r="N9">
        <v>1.11E-4</v>
      </c>
      <c r="O9">
        <v>1.9931099999999999</v>
      </c>
      <c r="P9">
        <v>19.704000000000001</v>
      </c>
    </row>
    <row r="10" spans="1:16" x14ac:dyDescent="0.55000000000000004">
      <c r="A10" t="s">
        <v>82</v>
      </c>
      <c r="B10" s="3">
        <v>44357.767013888886</v>
      </c>
      <c r="C10">
        <v>8.57</v>
      </c>
      <c r="D10">
        <v>20.98</v>
      </c>
      <c r="E10">
        <v>52</v>
      </c>
      <c r="F10">
        <v>1.161192</v>
      </c>
      <c r="G10">
        <v>5.0000000000000002E-5</v>
      </c>
      <c r="H10">
        <v>-0.41771000000000003</v>
      </c>
      <c r="I10">
        <v>5.1500000000000005E-4</v>
      </c>
      <c r="J10">
        <v>-0.98438499999999995</v>
      </c>
      <c r="K10">
        <v>4.1999999999999998E-5</v>
      </c>
      <c r="L10">
        <v>1.5743199999999999</v>
      </c>
      <c r="M10">
        <v>2.33E-4</v>
      </c>
      <c r="N10">
        <v>1.21E-4</v>
      </c>
      <c r="O10">
        <v>1.9931190000000001</v>
      </c>
      <c r="P10">
        <v>19.696999999999999</v>
      </c>
    </row>
    <row r="11" spans="1:16" x14ac:dyDescent="0.55000000000000004">
      <c r="A11" t="s">
        <v>83</v>
      </c>
      <c r="B11" s="3">
        <v>44357.767129629632</v>
      </c>
      <c r="C11">
        <v>8.5500000000000007</v>
      </c>
      <c r="D11">
        <v>21.1</v>
      </c>
      <c r="E11">
        <v>52</v>
      </c>
      <c r="F11">
        <v>1.16103</v>
      </c>
      <c r="G11">
        <v>5.0000000000000002E-5</v>
      </c>
      <c r="H11">
        <v>-0.41819699999999999</v>
      </c>
      <c r="I11">
        <v>5.1699999999999999E-4</v>
      </c>
      <c r="J11">
        <v>-0.98438000000000003</v>
      </c>
      <c r="K11">
        <v>4.8000000000000001E-5</v>
      </c>
      <c r="L11">
        <v>1.57386</v>
      </c>
      <c r="M11">
        <v>2.33E-4</v>
      </c>
      <c r="N11">
        <v>1.18E-4</v>
      </c>
      <c r="O11">
        <v>1.993126</v>
      </c>
      <c r="P11">
        <v>19.701000000000001</v>
      </c>
    </row>
    <row r="12" spans="1:16" x14ac:dyDescent="0.55000000000000004">
      <c r="A12" t="s">
        <v>84</v>
      </c>
      <c r="B12" s="3">
        <v>44357.767245370371</v>
      </c>
      <c r="C12">
        <v>8.59</v>
      </c>
      <c r="D12">
        <v>20.85</v>
      </c>
      <c r="E12">
        <v>52</v>
      </c>
      <c r="F12">
        <v>1.1609659999999999</v>
      </c>
      <c r="G12">
        <v>5.5000000000000002E-5</v>
      </c>
      <c r="H12">
        <v>-0.41861599999999999</v>
      </c>
      <c r="I12">
        <v>5.22E-4</v>
      </c>
      <c r="J12">
        <v>-0.98436199999999996</v>
      </c>
      <c r="K12">
        <v>5.1999999999999997E-5</v>
      </c>
      <c r="L12">
        <v>1.573445</v>
      </c>
      <c r="M12">
        <v>2.32E-4</v>
      </c>
      <c r="N12">
        <v>1.0900000000000001E-4</v>
      </c>
      <c r="O12">
        <v>1.9931160000000001</v>
      </c>
      <c r="P12">
        <v>19.702999999999999</v>
      </c>
    </row>
    <row r="13" spans="1:16" x14ac:dyDescent="0.55000000000000004">
      <c r="A13" t="s">
        <v>85</v>
      </c>
      <c r="B13" s="3">
        <v>44357.767361111109</v>
      </c>
      <c r="C13">
        <v>8.57</v>
      </c>
      <c r="D13">
        <v>20.85</v>
      </c>
      <c r="E13">
        <v>52</v>
      </c>
      <c r="F13">
        <v>1.161144</v>
      </c>
      <c r="G13">
        <v>4.6E-5</v>
      </c>
      <c r="H13">
        <v>-0.41892400000000002</v>
      </c>
      <c r="I13">
        <v>5.22E-4</v>
      </c>
      <c r="J13">
        <v>-0.98434900000000003</v>
      </c>
      <c r="K13">
        <v>5.3999999999999998E-5</v>
      </c>
      <c r="L13">
        <v>1.573148</v>
      </c>
      <c r="M13">
        <v>2.3499999999999999E-4</v>
      </c>
      <c r="N13">
        <v>1.21E-4</v>
      </c>
      <c r="O13">
        <v>1.9931380000000001</v>
      </c>
      <c r="P13">
        <v>19.698</v>
      </c>
    </row>
    <row r="14" spans="1:16" x14ac:dyDescent="0.55000000000000004">
      <c r="A14" t="s">
        <v>86</v>
      </c>
      <c r="B14" s="3">
        <v>44357.767476851855</v>
      </c>
      <c r="C14">
        <v>8.56</v>
      </c>
      <c r="D14">
        <v>20.85</v>
      </c>
      <c r="E14">
        <v>52</v>
      </c>
      <c r="F14">
        <v>1.1609670000000001</v>
      </c>
      <c r="G14">
        <v>5.0000000000000002E-5</v>
      </c>
      <c r="H14">
        <v>-0.41920600000000002</v>
      </c>
      <c r="I14">
        <v>5.1800000000000001E-4</v>
      </c>
      <c r="J14">
        <v>-0.98432500000000001</v>
      </c>
      <c r="K14">
        <v>5.3999999999999998E-5</v>
      </c>
      <c r="L14">
        <v>1.5728789999999999</v>
      </c>
      <c r="M14">
        <v>2.3900000000000001E-4</v>
      </c>
      <c r="N14">
        <v>1.1900000000000001E-4</v>
      </c>
      <c r="O14">
        <v>1.993123</v>
      </c>
      <c r="P14">
        <v>19.702999999999999</v>
      </c>
    </row>
    <row r="15" spans="1:16" x14ac:dyDescent="0.55000000000000004">
      <c r="A15" t="s">
        <v>87</v>
      </c>
      <c r="B15" s="3">
        <v>44357.767592592594</v>
      </c>
      <c r="C15">
        <v>8.56</v>
      </c>
      <c r="D15">
        <v>20.85</v>
      </c>
      <c r="E15">
        <v>52</v>
      </c>
      <c r="F15">
        <v>1.161216</v>
      </c>
      <c r="G15">
        <v>5.3000000000000001E-5</v>
      </c>
      <c r="H15">
        <v>-0.41938199999999998</v>
      </c>
      <c r="I15">
        <v>5.22E-4</v>
      </c>
      <c r="J15">
        <v>-0.98431100000000005</v>
      </c>
      <c r="K15">
        <v>5.1999999999999997E-5</v>
      </c>
      <c r="L15">
        <v>1.5726800000000001</v>
      </c>
      <c r="M15">
        <v>2.4000000000000001E-4</v>
      </c>
      <c r="N15">
        <v>1.17E-4</v>
      </c>
      <c r="O15">
        <v>1.99312</v>
      </c>
      <c r="P15">
        <v>19.696000000000002</v>
      </c>
    </row>
    <row r="16" spans="1:16" x14ac:dyDescent="0.55000000000000004">
      <c r="A16" t="s">
        <v>88</v>
      </c>
      <c r="B16" s="3">
        <v>44357.767708333333</v>
      </c>
      <c r="C16">
        <v>8.56</v>
      </c>
      <c r="D16">
        <v>21.23</v>
      </c>
      <c r="E16">
        <v>52</v>
      </c>
      <c r="F16">
        <v>1.1612499999999999</v>
      </c>
      <c r="G16">
        <v>5.1E-5</v>
      </c>
      <c r="H16">
        <v>-0.41965400000000003</v>
      </c>
      <c r="I16">
        <v>5.4199999999999995E-4</v>
      </c>
      <c r="J16">
        <v>-0.98430799999999996</v>
      </c>
      <c r="K16">
        <v>4.1999999999999998E-5</v>
      </c>
      <c r="L16">
        <v>1.5723860000000001</v>
      </c>
      <c r="M16">
        <v>2.43E-4</v>
      </c>
      <c r="N16">
        <v>1.18E-4</v>
      </c>
      <c r="O16">
        <v>1.9931140000000001</v>
      </c>
      <c r="P16">
        <v>19.695</v>
      </c>
    </row>
    <row r="17" spans="1:16" x14ac:dyDescent="0.55000000000000004">
      <c r="A17" t="s">
        <v>89</v>
      </c>
      <c r="B17" s="3">
        <v>44357.767824074072</v>
      </c>
      <c r="C17">
        <v>8.56</v>
      </c>
      <c r="D17">
        <v>20.85</v>
      </c>
      <c r="E17">
        <v>52</v>
      </c>
      <c r="F17">
        <v>1.1612560000000001</v>
      </c>
      <c r="G17">
        <v>5.3999999999999998E-5</v>
      </c>
      <c r="H17">
        <v>-0.41994199999999998</v>
      </c>
      <c r="I17">
        <v>5.2899999999999996E-4</v>
      </c>
      <c r="J17">
        <v>-0.98429800000000001</v>
      </c>
      <c r="K17">
        <v>5.3999999999999998E-5</v>
      </c>
      <c r="L17">
        <v>1.572114</v>
      </c>
      <c r="M17">
        <v>2.4000000000000001E-4</v>
      </c>
      <c r="N17">
        <v>1.2400000000000001E-4</v>
      </c>
      <c r="O17">
        <v>1.993112</v>
      </c>
      <c r="P17">
        <v>19.695</v>
      </c>
    </row>
    <row r="18" spans="1:16" x14ac:dyDescent="0.55000000000000004">
      <c r="A18" t="s">
        <v>90</v>
      </c>
      <c r="B18" s="3">
        <v>44357.767939814818</v>
      </c>
      <c r="C18">
        <v>8.56</v>
      </c>
      <c r="D18">
        <v>20.85</v>
      </c>
      <c r="E18">
        <v>52</v>
      </c>
      <c r="F18">
        <v>1.1610259999999999</v>
      </c>
      <c r="G18">
        <v>5.0000000000000002E-5</v>
      </c>
      <c r="H18">
        <v>-0.42037200000000002</v>
      </c>
      <c r="I18">
        <v>5.4299999999999997E-4</v>
      </c>
      <c r="J18">
        <v>-0.98429699999999998</v>
      </c>
      <c r="K18">
        <v>5.3999999999999998E-5</v>
      </c>
      <c r="L18">
        <v>1.571644</v>
      </c>
      <c r="M18">
        <v>2.41E-4</v>
      </c>
      <c r="N18">
        <v>1.25E-4</v>
      </c>
      <c r="O18">
        <v>1.9931080000000001</v>
      </c>
      <c r="P18">
        <v>19.701000000000001</v>
      </c>
    </row>
    <row r="19" spans="1:16" x14ac:dyDescent="0.55000000000000004">
      <c r="A19" t="s">
        <v>91</v>
      </c>
      <c r="B19" s="3">
        <v>44357.768055555556</v>
      </c>
      <c r="C19">
        <v>8.56</v>
      </c>
      <c r="D19">
        <v>20.85</v>
      </c>
      <c r="E19">
        <v>52</v>
      </c>
      <c r="F19">
        <v>1.161211</v>
      </c>
      <c r="G19">
        <v>5.3000000000000001E-5</v>
      </c>
      <c r="H19">
        <v>-0.42048999999999997</v>
      </c>
      <c r="I19">
        <v>5.1999999999999995E-4</v>
      </c>
      <c r="J19">
        <v>-0.98429699999999998</v>
      </c>
      <c r="K19">
        <v>5.1E-5</v>
      </c>
      <c r="L19">
        <v>1.5715779999999999</v>
      </c>
      <c r="M19">
        <v>2.4000000000000001E-4</v>
      </c>
      <c r="N19">
        <v>1.15E-4</v>
      </c>
      <c r="O19">
        <v>1.993115</v>
      </c>
      <c r="P19">
        <v>19.696000000000002</v>
      </c>
    </row>
    <row r="20" spans="1:16" x14ac:dyDescent="0.55000000000000004">
      <c r="A20" t="s">
        <v>92</v>
      </c>
      <c r="B20" s="3">
        <v>44357.768171296295</v>
      </c>
      <c r="C20">
        <v>8.56</v>
      </c>
      <c r="D20">
        <v>21.1</v>
      </c>
      <c r="E20">
        <v>52</v>
      </c>
      <c r="F20">
        <v>1.160968</v>
      </c>
      <c r="G20">
        <v>5.3999999999999998E-5</v>
      </c>
      <c r="H20">
        <v>-0.42041099999999998</v>
      </c>
      <c r="I20">
        <v>5.2499999999999997E-4</v>
      </c>
      <c r="J20">
        <v>-0.98426100000000005</v>
      </c>
      <c r="K20">
        <v>5.3000000000000001E-5</v>
      </c>
      <c r="L20">
        <v>1.571672</v>
      </c>
      <c r="M20">
        <v>2.31E-4</v>
      </c>
      <c r="N20">
        <v>1.21E-4</v>
      </c>
      <c r="O20">
        <v>1.9930920000000001</v>
      </c>
      <c r="P20">
        <v>19.702999999999999</v>
      </c>
    </row>
    <row r="21" spans="1:16" x14ac:dyDescent="0.55000000000000004">
      <c r="A21" t="s">
        <v>93</v>
      </c>
      <c r="B21" s="3">
        <v>44357.768287037034</v>
      </c>
      <c r="C21">
        <v>8.56</v>
      </c>
      <c r="D21">
        <v>20.85</v>
      </c>
      <c r="E21">
        <v>52</v>
      </c>
      <c r="F21">
        <v>1.1613</v>
      </c>
      <c r="G21">
        <v>6.6000000000000005E-5</v>
      </c>
      <c r="H21">
        <v>-0.42038300000000001</v>
      </c>
      <c r="I21">
        <v>5.2400000000000005E-4</v>
      </c>
      <c r="J21">
        <v>-0.98428000000000004</v>
      </c>
      <c r="K21">
        <v>5.1E-5</v>
      </c>
      <c r="L21">
        <v>1.5716840000000001</v>
      </c>
      <c r="M21">
        <v>2.2699999999999999E-4</v>
      </c>
      <c r="N21">
        <v>1.15E-4</v>
      </c>
      <c r="O21">
        <v>1.993096</v>
      </c>
      <c r="P21">
        <v>19.693000000000001</v>
      </c>
    </row>
    <row r="22" spans="1:16" x14ac:dyDescent="0.55000000000000004">
      <c r="A22" t="s">
        <v>94</v>
      </c>
      <c r="B22" s="3">
        <v>44357.76840277778</v>
      </c>
      <c r="C22">
        <v>8.57</v>
      </c>
      <c r="D22">
        <v>20.98</v>
      </c>
      <c r="E22">
        <v>52</v>
      </c>
      <c r="F22">
        <v>1.161073</v>
      </c>
      <c r="G22">
        <v>5.1999999999999997E-5</v>
      </c>
      <c r="H22">
        <v>-0.420402</v>
      </c>
      <c r="I22">
        <v>5.22E-4</v>
      </c>
      <c r="J22">
        <v>-0.984263</v>
      </c>
      <c r="K22">
        <v>5.5000000000000002E-5</v>
      </c>
      <c r="L22">
        <v>1.5716909999999999</v>
      </c>
      <c r="M22">
        <v>2.3900000000000001E-4</v>
      </c>
      <c r="N22">
        <v>1.15E-4</v>
      </c>
      <c r="O22">
        <v>1.993112</v>
      </c>
      <c r="P22">
        <v>19.7</v>
      </c>
    </row>
    <row r="23" spans="1:16" x14ac:dyDescent="0.55000000000000004">
      <c r="A23" t="s">
        <v>95</v>
      </c>
      <c r="B23" s="3">
        <v>44357.768518518518</v>
      </c>
      <c r="C23">
        <v>8.56</v>
      </c>
      <c r="D23">
        <v>20.85</v>
      </c>
      <c r="E23">
        <v>52</v>
      </c>
      <c r="F23">
        <v>1.161027</v>
      </c>
      <c r="G23">
        <v>5.3999999999999998E-5</v>
      </c>
      <c r="H23">
        <v>-0.42041099999999998</v>
      </c>
      <c r="I23">
        <v>5.2400000000000005E-4</v>
      </c>
      <c r="J23">
        <v>-0.98425700000000005</v>
      </c>
      <c r="K23">
        <v>5.5999999999999999E-5</v>
      </c>
      <c r="L23">
        <v>1.5716559999999999</v>
      </c>
      <c r="M23">
        <v>2.4899999999999998E-4</v>
      </c>
      <c r="N23">
        <v>1.1900000000000001E-4</v>
      </c>
      <c r="O23">
        <v>1.9930909999999999</v>
      </c>
      <c r="P23">
        <v>19.701000000000001</v>
      </c>
    </row>
    <row r="24" spans="1:16" x14ac:dyDescent="0.55000000000000004">
      <c r="A24" t="s">
        <v>96</v>
      </c>
      <c r="B24" s="3">
        <v>44357.768634259257</v>
      </c>
      <c r="C24">
        <v>8.56</v>
      </c>
      <c r="D24">
        <v>20.85</v>
      </c>
      <c r="E24">
        <v>52</v>
      </c>
      <c r="F24">
        <v>1.1613260000000001</v>
      </c>
      <c r="G24">
        <v>5.3000000000000001E-5</v>
      </c>
      <c r="H24">
        <v>-0.42043599999999998</v>
      </c>
      <c r="I24">
        <v>5.1900000000000004E-4</v>
      </c>
      <c r="J24">
        <v>-0.98427900000000002</v>
      </c>
      <c r="K24">
        <v>6.0000000000000002E-5</v>
      </c>
      <c r="L24">
        <v>1.571636</v>
      </c>
      <c r="M24">
        <v>2.3900000000000001E-4</v>
      </c>
      <c r="N24">
        <v>1.12E-4</v>
      </c>
      <c r="O24">
        <v>1.9931080000000001</v>
      </c>
      <c r="P24">
        <v>19.693000000000001</v>
      </c>
    </row>
    <row r="25" spans="1:16" x14ac:dyDescent="0.55000000000000004">
      <c r="A25" t="s">
        <v>97</v>
      </c>
      <c r="B25" s="3">
        <v>44357.768750000003</v>
      </c>
      <c r="C25">
        <v>8.58</v>
      </c>
      <c r="D25">
        <v>20.85</v>
      </c>
      <c r="E25">
        <v>52</v>
      </c>
      <c r="F25">
        <v>1.1613899999999999</v>
      </c>
      <c r="G25">
        <v>4.8999999999999998E-5</v>
      </c>
      <c r="H25">
        <v>-0.42041899999999999</v>
      </c>
      <c r="I25">
        <v>5.1099999999999995E-4</v>
      </c>
      <c r="J25">
        <v>-0.98424400000000001</v>
      </c>
      <c r="K25">
        <v>5.5000000000000002E-5</v>
      </c>
      <c r="L25">
        <v>1.571658</v>
      </c>
      <c r="M25">
        <v>2.3699999999999999E-4</v>
      </c>
      <c r="N25">
        <v>1.15E-4</v>
      </c>
      <c r="O25">
        <v>1.993104</v>
      </c>
      <c r="P25">
        <v>19.690999999999999</v>
      </c>
    </row>
    <row r="26" spans="1:16" x14ac:dyDescent="0.55000000000000004">
      <c r="A26" t="s">
        <v>98</v>
      </c>
      <c r="B26" s="3">
        <v>44357.768865740742</v>
      </c>
      <c r="C26">
        <v>8.56</v>
      </c>
      <c r="D26">
        <v>20.72</v>
      </c>
      <c r="E26">
        <v>52</v>
      </c>
      <c r="F26">
        <v>1.161289</v>
      </c>
      <c r="G26">
        <v>5.1999999999999997E-5</v>
      </c>
      <c r="H26">
        <v>-0.420323</v>
      </c>
      <c r="I26">
        <v>5.2899999999999996E-4</v>
      </c>
      <c r="J26">
        <v>-0.98421999999999998</v>
      </c>
      <c r="K26">
        <v>5.7000000000000003E-5</v>
      </c>
      <c r="L26">
        <v>1.5717209999999999</v>
      </c>
      <c r="M26">
        <v>2.32E-4</v>
      </c>
      <c r="N26">
        <v>1.12E-4</v>
      </c>
      <c r="O26">
        <v>1.9930890000000001</v>
      </c>
      <c r="P26">
        <v>19.693999999999999</v>
      </c>
    </row>
    <row r="27" spans="1:16" x14ac:dyDescent="0.55000000000000004">
      <c r="A27" t="s">
        <v>99</v>
      </c>
      <c r="B27" s="3">
        <v>44357.76898148148</v>
      </c>
      <c r="C27">
        <v>8.56</v>
      </c>
      <c r="D27">
        <v>20.85</v>
      </c>
      <c r="E27">
        <v>52</v>
      </c>
      <c r="F27">
        <v>1.1614450000000001</v>
      </c>
      <c r="G27">
        <v>4.8999999999999998E-5</v>
      </c>
      <c r="H27">
        <v>-0.42025899999999999</v>
      </c>
      <c r="I27">
        <v>5.1900000000000004E-4</v>
      </c>
      <c r="J27">
        <v>-0.98422100000000001</v>
      </c>
      <c r="K27">
        <v>4.8999999999999998E-5</v>
      </c>
      <c r="L27">
        <v>1.5718289999999999</v>
      </c>
      <c r="M27">
        <v>2.4800000000000001E-4</v>
      </c>
      <c r="N27">
        <v>1.22E-4</v>
      </c>
      <c r="O27">
        <v>1.9931129999999999</v>
      </c>
      <c r="P27">
        <v>19.689</v>
      </c>
    </row>
    <row r="28" spans="1:16" x14ac:dyDescent="0.55000000000000004">
      <c r="A28" t="s">
        <v>100</v>
      </c>
      <c r="B28" s="3">
        <v>44357.769097222219</v>
      </c>
      <c r="C28">
        <v>8.58</v>
      </c>
      <c r="D28">
        <v>20.98</v>
      </c>
      <c r="E28">
        <v>52</v>
      </c>
      <c r="F28">
        <v>1.161289</v>
      </c>
      <c r="G28">
        <v>5.0000000000000002E-5</v>
      </c>
      <c r="H28">
        <v>-0.420124</v>
      </c>
      <c r="I28">
        <v>5.2099999999999998E-4</v>
      </c>
      <c r="J28">
        <v>-0.984232</v>
      </c>
      <c r="K28">
        <v>4.6E-5</v>
      </c>
      <c r="L28">
        <v>1.5719620000000001</v>
      </c>
      <c r="M28">
        <v>2.4000000000000001E-4</v>
      </c>
      <c r="N28">
        <v>1.1900000000000001E-4</v>
      </c>
      <c r="O28">
        <v>1.9930859999999999</v>
      </c>
      <c r="P28">
        <v>19.693999999999999</v>
      </c>
    </row>
    <row r="29" spans="1:16" x14ac:dyDescent="0.55000000000000004">
      <c r="A29" t="s">
        <v>101</v>
      </c>
      <c r="B29" s="3">
        <v>44357.769212962965</v>
      </c>
      <c r="C29">
        <v>8.56</v>
      </c>
      <c r="D29">
        <v>20.72</v>
      </c>
      <c r="E29">
        <v>52</v>
      </c>
      <c r="F29">
        <v>1.1614549999999999</v>
      </c>
      <c r="G29">
        <v>7.1000000000000005E-5</v>
      </c>
      <c r="H29">
        <v>-0.42008499999999999</v>
      </c>
      <c r="I29">
        <v>5.1699999999999999E-4</v>
      </c>
      <c r="J29">
        <v>-0.98421000000000003</v>
      </c>
      <c r="K29">
        <v>5.1999999999999997E-5</v>
      </c>
      <c r="L29">
        <v>1.571976</v>
      </c>
      <c r="M29">
        <v>2.4399999999999999E-4</v>
      </c>
      <c r="N29">
        <v>1.17E-4</v>
      </c>
      <c r="O29">
        <v>1.9930779999999999</v>
      </c>
      <c r="P29">
        <v>19.689</v>
      </c>
    </row>
    <row r="30" spans="1:16" x14ac:dyDescent="0.55000000000000004">
      <c r="A30" t="s">
        <v>102</v>
      </c>
      <c r="B30" s="3">
        <v>44357.769328703704</v>
      </c>
      <c r="C30">
        <v>8.56</v>
      </c>
      <c r="D30">
        <v>20.85</v>
      </c>
      <c r="E30">
        <v>52</v>
      </c>
      <c r="F30">
        <v>1.1615150000000001</v>
      </c>
      <c r="G30">
        <v>5.1999999999999997E-5</v>
      </c>
      <c r="H30">
        <v>-0.42008899999999999</v>
      </c>
      <c r="I30">
        <v>5.13E-4</v>
      </c>
      <c r="J30">
        <v>-0.98421400000000003</v>
      </c>
      <c r="K30">
        <v>4.5000000000000003E-5</v>
      </c>
      <c r="L30">
        <v>1.5719689999999999</v>
      </c>
      <c r="M30">
        <v>2.3800000000000001E-4</v>
      </c>
      <c r="N30">
        <v>1.2E-4</v>
      </c>
      <c r="O30">
        <v>1.9930699999999999</v>
      </c>
      <c r="P30">
        <v>19.687000000000001</v>
      </c>
    </row>
    <row r="31" spans="1:16" x14ac:dyDescent="0.55000000000000004">
      <c r="A31" t="s">
        <v>103</v>
      </c>
      <c r="B31" s="3">
        <v>44357.769444444442</v>
      </c>
      <c r="C31">
        <v>8.5500000000000007</v>
      </c>
      <c r="D31">
        <v>20.85</v>
      </c>
      <c r="E31">
        <v>52</v>
      </c>
      <c r="F31">
        <v>1.1613929999999999</v>
      </c>
      <c r="G31">
        <v>5.0000000000000002E-5</v>
      </c>
      <c r="H31">
        <v>-0.42002699999999998</v>
      </c>
      <c r="I31">
        <v>5.2899999999999996E-4</v>
      </c>
      <c r="J31">
        <v>-0.98421499999999995</v>
      </c>
      <c r="K31">
        <v>4.6999999999999997E-5</v>
      </c>
      <c r="L31">
        <v>1.5720400000000001</v>
      </c>
      <c r="M31">
        <v>2.31E-4</v>
      </c>
      <c r="N31">
        <v>1.26E-4</v>
      </c>
      <c r="O31">
        <v>1.993072</v>
      </c>
      <c r="P31">
        <v>19.690999999999999</v>
      </c>
    </row>
    <row r="32" spans="1:16" x14ac:dyDescent="0.55000000000000004">
      <c r="A32" t="s">
        <v>104</v>
      </c>
      <c r="B32" s="3">
        <v>44357.769560185188</v>
      </c>
      <c r="C32">
        <v>8.57</v>
      </c>
      <c r="D32">
        <v>20.98</v>
      </c>
      <c r="E32">
        <v>52</v>
      </c>
      <c r="F32">
        <v>1.161384</v>
      </c>
      <c r="G32">
        <v>5.5000000000000002E-5</v>
      </c>
      <c r="H32">
        <v>-0.42000700000000002</v>
      </c>
      <c r="I32">
        <v>5.2999999999999998E-4</v>
      </c>
      <c r="J32">
        <v>-0.98420700000000005</v>
      </c>
      <c r="K32">
        <v>4.6999999999999997E-5</v>
      </c>
      <c r="L32">
        <v>1.572065</v>
      </c>
      <c r="M32">
        <v>2.3800000000000001E-4</v>
      </c>
      <c r="N32">
        <v>1.17E-4</v>
      </c>
      <c r="O32">
        <v>1.993096</v>
      </c>
      <c r="P32">
        <v>19.690999999999999</v>
      </c>
    </row>
    <row r="33" spans="1:16" x14ac:dyDescent="0.55000000000000004">
      <c r="A33" t="s">
        <v>105</v>
      </c>
      <c r="B33" s="3">
        <v>44357.769675925927</v>
      </c>
      <c r="C33">
        <v>8.5500000000000007</v>
      </c>
      <c r="D33">
        <v>21.23</v>
      </c>
      <c r="E33">
        <v>52</v>
      </c>
      <c r="F33">
        <v>1.161484</v>
      </c>
      <c r="G33">
        <v>5.0000000000000002E-5</v>
      </c>
      <c r="H33">
        <v>-0.42011900000000002</v>
      </c>
      <c r="I33">
        <v>5.1999999999999995E-4</v>
      </c>
      <c r="J33">
        <v>-0.98420099999999999</v>
      </c>
      <c r="K33">
        <v>4.6E-5</v>
      </c>
      <c r="L33">
        <v>1.57192</v>
      </c>
      <c r="M33">
        <v>2.3699999999999999E-4</v>
      </c>
      <c r="N33">
        <v>1.22E-4</v>
      </c>
      <c r="O33">
        <v>1.9930669999999999</v>
      </c>
      <c r="P33">
        <v>19.687999999999999</v>
      </c>
    </row>
    <row r="34" spans="1:16" x14ac:dyDescent="0.55000000000000004">
      <c r="A34" t="s">
        <v>106</v>
      </c>
      <c r="B34" s="3">
        <v>44357.769791666666</v>
      </c>
      <c r="C34">
        <v>8.5399999999999991</v>
      </c>
      <c r="D34">
        <v>21.1</v>
      </c>
      <c r="E34">
        <v>53</v>
      </c>
      <c r="F34">
        <v>1.1612899999999999</v>
      </c>
      <c r="G34">
        <v>5.0000000000000002E-5</v>
      </c>
      <c r="H34">
        <v>-0.42016799999999999</v>
      </c>
      <c r="I34">
        <v>5.22E-4</v>
      </c>
      <c r="J34">
        <v>-0.984178</v>
      </c>
      <c r="K34">
        <v>6.4999999999999994E-5</v>
      </c>
      <c r="L34">
        <v>1.571917</v>
      </c>
      <c r="M34">
        <v>2.32E-4</v>
      </c>
      <c r="N34">
        <v>1.25E-4</v>
      </c>
      <c r="O34">
        <v>1.9930890000000001</v>
      </c>
      <c r="P34">
        <v>19.693999999999999</v>
      </c>
    </row>
    <row r="35" spans="1:16" x14ac:dyDescent="0.55000000000000004">
      <c r="A35" t="s">
        <v>107</v>
      </c>
      <c r="B35" s="3">
        <v>44357.769907407404</v>
      </c>
      <c r="C35">
        <v>8.5500000000000007</v>
      </c>
      <c r="D35">
        <v>20.85</v>
      </c>
      <c r="E35">
        <v>52</v>
      </c>
      <c r="F35">
        <v>1.1614530000000001</v>
      </c>
      <c r="G35">
        <v>5.1E-5</v>
      </c>
      <c r="H35">
        <v>-0.42007699999999998</v>
      </c>
      <c r="I35">
        <v>5.1699999999999999E-4</v>
      </c>
      <c r="J35">
        <v>-0.98415399999999997</v>
      </c>
      <c r="K35">
        <v>5.3999999999999998E-5</v>
      </c>
      <c r="L35">
        <v>1.571998</v>
      </c>
      <c r="M35">
        <v>2.42E-4</v>
      </c>
      <c r="N35">
        <v>1.16E-4</v>
      </c>
      <c r="O35">
        <v>1.9930760000000001</v>
      </c>
      <c r="P35">
        <v>19.689</v>
      </c>
    </row>
    <row r="36" spans="1:16" x14ac:dyDescent="0.55000000000000004">
      <c r="A36" t="s">
        <v>108</v>
      </c>
      <c r="B36" s="3">
        <v>44357.77002314815</v>
      </c>
      <c r="C36">
        <v>8.56</v>
      </c>
      <c r="D36">
        <v>21.23</v>
      </c>
      <c r="E36">
        <v>52</v>
      </c>
      <c r="F36">
        <v>1.1613009999999999</v>
      </c>
      <c r="G36">
        <v>4.8999999999999998E-5</v>
      </c>
      <c r="H36">
        <v>-0.41999300000000001</v>
      </c>
      <c r="I36">
        <v>5.31E-4</v>
      </c>
      <c r="J36">
        <v>-0.98413200000000001</v>
      </c>
      <c r="K36">
        <v>4.5000000000000003E-5</v>
      </c>
      <c r="L36">
        <v>1.5720689999999999</v>
      </c>
      <c r="M36">
        <v>2.2699999999999999E-4</v>
      </c>
      <c r="N36">
        <v>1.12E-4</v>
      </c>
      <c r="O36">
        <v>1.9930669999999999</v>
      </c>
      <c r="P36">
        <v>19.693000000000001</v>
      </c>
    </row>
    <row r="37" spans="1:16" x14ac:dyDescent="0.55000000000000004">
      <c r="A37" t="s">
        <v>109</v>
      </c>
      <c r="B37" s="3">
        <v>44357.770138888889</v>
      </c>
      <c r="C37">
        <v>8.5500000000000007</v>
      </c>
      <c r="D37">
        <v>20.98</v>
      </c>
      <c r="E37">
        <v>52</v>
      </c>
      <c r="F37">
        <v>1.1614089999999999</v>
      </c>
      <c r="G37">
        <v>5.0000000000000002E-5</v>
      </c>
      <c r="H37">
        <v>-0.419929</v>
      </c>
      <c r="I37">
        <v>5.2899999999999996E-4</v>
      </c>
      <c r="J37">
        <v>-0.98415200000000003</v>
      </c>
      <c r="K37">
        <v>4.8000000000000001E-5</v>
      </c>
      <c r="L37">
        <v>1.5721400000000001</v>
      </c>
      <c r="M37">
        <v>2.32E-4</v>
      </c>
      <c r="N37">
        <v>1.26E-4</v>
      </c>
      <c r="O37">
        <v>1.993063</v>
      </c>
      <c r="P37">
        <v>19.690000000000001</v>
      </c>
    </row>
    <row r="38" spans="1:16" x14ac:dyDescent="0.55000000000000004">
      <c r="A38" t="s">
        <v>110</v>
      </c>
      <c r="B38" s="3">
        <v>44357.770254629628</v>
      </c>
      <c r="C38">
        <v>8.5500000000000007</v>
      </c>
      <c r="D38">
        <v>20.85</v>
      </c>
      <c r="E38">
        <v>52</v>
      </c>
      <c r="F38">
        <v>1.1614450000000001</v>
      </c>
      <c r="G38">
        <v>4.8999999999999998E-5</v>
      </c>
      <c r="H38">
        <v>-0.41986400000000001</v>
      </c>
      <c r="I38">
        <v>5.1800000000000001E-4</v>
      </c>
      <c r="J38">
        <v>-0.98413499999999998</v>
      </c>
      <c r="K38">
        <v>4.8999999999999998E-5</v>
      </c>
      <c r="L38">
        <v>1.572201</v>
      </c>
      <c r="M38">
        <v>2.34E-4</v>
      </c>
      <c r="N38">
        <v>1.1400000000000001E-4</v>
      </c>
      <c r="O38">
        <v>1.9930730000000001</v>
      </c>
      <c r="P38">
        <v>19.689</v>
      </c>
    </row>
    <row r="39" spans="1:16" x14ac:dyDescent="0.55000000000000004">
      <c r="A39" t="s">
        <v>111</v>
      </c>
      <c r="B39" s="3">
        <v>44357.770370370374</v>
      </c>
      <c r="C39">
        <v>8.56</v>
      </c>
      <c r="D39">
        <v>21.23</v>
      </c>
      <c r="E39">
        <v>52</v>
      </c>
      <c r="F39">
        <v>1.161395</v>
      </c>
      <c r="G39">
        <v>4.8999999999999998E-5</v>
      </c>
      <c r="H39">
        <v>-0.41980200000000001</v>
      </c>
      <c r="I39">
        <v>5.2400000000000005E-4</v>
      </c>
      <c r="J39">
        <v>-0.98411899999999997</v>
      </c>
      <c r="K39">
        <v>4.1999999999999998E-5</v>
      </c>
      <c r="L39">
        <v>1.572254</v>
      </c>
      <c r="M39">
        <v>2.31E-4</v>
      </c>
      <c r="N39">
        <v>1.21E-4</v>
      </c>
      <c r="O39">
        <v>1.9930619999999999</v>
      </c>
      <c r="P39">
        <v>19.690999999999999</v>
      </c>
    </row>
    <row r="40" spans="1:16" x14ac:dyDescent="0.55000000000000004">
      <c r="A40" t="s">
        <v>112</v>
      </c>
      <c r="B40" s="3">
        <v>44357.770428240743</v>
      </c>
      <c r="C40">
        <v>8.5500000000000007</v>
      </c>
      <c r="D40">
        <v>20.85</v>
      </c>
      <c r="E40">
        <v>52</v>
      </c>
      <c r="F40">
        <v>1.161465</v>
      </c>
      <c r="G40">
        <v>5.0000000000000002E-5</v>
      </c>
      <c r="H40">
        <v>-0.42207299999999998</v>
      </c>
      <c r="I40">
        <v>4.9399999999999997E-4</v>
      </c>
      <c r="J40">
        <v>-0.98404999999999998</v>
      </c>
      <c r="K40">
        <v>4.3999999999999999E-5</v>
      </c>
      <c r="L40">
        <v>1.570087</v>
      </c>
      <c r="M40">
        <v>2.24E-4</v>
      </c>
      <c r="N40">
        <v>1.1E-4</v>
      </c>
      <c r="O40">
        <v>1.993052</v>
      </c>
      <c r="P40">
        <v>19.689</v>
      </c>
    </row>
    <row r="42" spans="1:16" x14ac:dyDescent="0.55000000000000004">
      <c r="J42">
        <f>AVERAGE(J3:J40)</f>
        <v>-0.9842769473684212</v>
      </c>
      <c r="K42">
        <f>AVERAGE(K3:K40)</f>
        <v>5.0263157894736832E-5</v>
      </c>
    </row>
    <row r="43" spans="1:16" x14ac:dyDescent="0.55000000000000004">
      <c r="J43">
        <f>_xlfn.STDEV.P(J3:J40)</f>
        <v>1.0431807315997928E-4</v>
      </c>
      <c r="K43">
        <f>_xlfn.STDEV.P(K3:K40)</f>
        <v>5.153865235898791E-6</v>
      </c>
    </row>
    <row r="44" spans="1:16" x14ac:dyDescent="0.55000000000000004">
      <c r="K44">
        <f>MEDIAN(K3:K40)</f>
        <v>5.1E-5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Q23" sqref="Q23"/>
    </sheetView>
  </sheetViews>
  <sheetFormatPr defaultRowHeight="14.4" x14ac:dyDescent="0.55000000000000004"/>
  <sheetData>
    <row r="1" spans="1:10" s="6" customFormat="1" ht="23.1" x14ac:dyDescent="0.85">
      <c r="A1" s="6" t="s">
        <v>13</v>
      </c>
    </row>
    <row r="3" spans="1:10" x14ac:dyDescent="0.55000000000000004">
      <c r="A3" t="s">
        <v>16</v>
      </c>
      <c r="B3" t="s">
        <v>17</v>
      </c>
      <c r="C3" t="s">
        <v>18</v>
      </c>
      <c r="D3" t="s">
        <v>19</v>
      </c>
      <c r="E3" s="10" t="s">
        <v>20</v>
      </c>
      <c r="F3" t="s">
        <v>21</v>
      </c>
      <c r="G3" s="9" t="s">
        <v>22</v>
      </c>
      <c r="H3" t="s">
        <v>23</v>
      </c>
      <c r="I3" t="s">
        <v>24</v>
      </c>
      <c r="J3" t="s">
        <v>25</v>
      </c>
    </row>
    <row r="4" spans="1:10" x14ac:dyDescent="0.55000000000000004">
      <c r="A4" s="3">
        <v>44357.703634259262</v>
      </c>
      <c r="B4">
        <v>0.54800700000000002</v>
      </c>
      <c r="C4">
        <v>7.8480999999999995E-2</v>
      </c>
      <c r="D4">
        <v>-0.517127</v>
      </c>
      <c r="E4">
        <v>-0.98628300000000002</v>
      </c>
      <c r="F4">
        <v>4.4099999999999999E-3</v>
      </c>
      <c r="G4">
        <v>-0.98892800000000003</v>
      </c>
      <c r="H4">
        <v>-1.8900000000000001E-4</v>
      </c>
      <c r="I4">
        <v>2.9999999999999997E-4</v>
      </c>
      <c r="J4">
        <v>1.2167190000000001</v>
      </c>
    </row>
    <row r="5" spans="1:10" x14ac:dyDescent="0.55000000000000004">
      <c r="A5" s="3">
        <v>44357.703692129631</v>
      </c>
      <c r="B5">
        <v>0.54799699999999996</v>
      </c>
      <c r="C5">
        <v>7.8517000000000003E-2</v>
      </c>
      <c r="D5">
        <v>-0.51720600000000005</v>
      </c>
      <c r="E5">
        <v>-0.98597699999999999</v>
      </c>
      <c r="F5">
        <v>4.006E-3</v>
      </c>
      <c r="G5">
        <v>-0.70554300000000003</v>
      </c>
      <c r="H5">
        <v>3.9899999999999999E-4</v>
      </c>
      <c r="I5">
        <v>2.9599999999999998E-4</v>
      </c>
      <c r="J5">
        <v>1.206205</v>
      </c>
    </row>
    <row r="6" spans="1:10" x14ac:dyDescent="0.55000000000000004">
      <c r="A6" s="3">
        <v>44357.703750000001</v>
      </c>
      <c r="B6">
        <v>0.54793700000000001</v>
      </c>
      <c r="C6">
        <v>7.9799999999999996E-2</v>
      </c>
      <c r="D6">
        <v>-0.51725600000000005</v>
      </c>
      <c r="E6">
        <v>-0.98571299999999995</v>
      </c>
      <c r="F6">
        <v>3.6939999999999998E-3</v>
      </c>
      <c r="G6">
        <v>-0.65759999999999996</v>
      </c>
      <c r="H6">
        <v>6.45E-3</v>
      </c>
      <c r="I6">
        <v>2.9300000000000002E-4</v>
      </c>
      <c r="J6">
        <v>1.1842999999999999</v>
      </c>
    </row>
    <row r="7" spans="1:10" x14ac:dyDescent="0.55000000000000004">
      <c r="A7" s="3">
        <v>44357.70380787037</v>
      </c>
      <c r="B7">
        <v>0.54785200000000001</v>
      </c>
      <c r="C7">
        <v>7.8122999999999998E-2</v>
      </c>
      <c r="D7">
        <v>-0.51732</v>
      </c>
      <c r="E7">
        <v>-0.98713200000000001</v>
      </c>
      <c r="F7">
        <v>3.6970000000000002E-3</v>
      </c>
      <c r="G7">
        <v>-0.64314700000000002</v>
      </c>
      <c r="H7">
        <v>3.5750000000000001E-3</v>
      </c>
      <c r="I7">
        <v>2.9700000000000001E-4</v>
      </c>
      <c r="J7">
        <v>1.1677059999999999</v>
      </c>
    </row>
    <row r="8" spans="1:10" x14ac:dyDescent="0.55000000000000004">
      <c r="A8" s="3">
        <v>44357.703865740739</v>
      </c>
      <c r="B8">
        <v>0.54780799999999996</v>
      </c>
      <c r="C8">
        <v>7.7261999999999997E-2</v>
      </c>
      <c r="D8">
        <v>-0.51737299999999997</v>
      </c>
      <c r="E8">
        <v>-0.98784400000000006</v>
      </c>
      <c r="F8">
        <v>3.6800000000000001E-3</v>
      </c>
      <c r="G8">
        <v>-0.63524899999999995</v>
      </c>
      <c r="H8">
        <v>6.594E-3</v>
      </c>
      <c r="I8">
        <v>2.9599999999999998E-4</v>
      </c>
      <c r="J8">
        <v>1.1572499999999999</v>
      </c>
    </row>
    <row r="9" spans="1:10" x14ac:dyDescent="0.55000000000000004">
      <c r="A9" s="3">
        <v>44357.703923611109</v>
      </c>
      <c r="B9">
        <v>0.54776000000000002</v>
      </c>
      <c r="C9">
        <v>-0.31095400000000001</v>
      </c>
      <c r="D9">
        <v>-0.51741999999999999</v>
      </c>
      <c r="E9">
        <v>-1.3794999999999999</v>
      </c>
      <c r="F9">
        <v>4.3319999999999999E-3</v>
      </c>
      <c r="G9">
        <v>-1.0065980000000001</v>
      </c>
      <c r="H9">
        <v>7.3399999999999995E-4</v>
      </c>
      <c r="I9">
        <v>2.7900000000000001E-4</v>
      </c>
      <c r="J9">
        <v>1.149394</v>
      </c>
    </row>
    <row r="10" spans="1:10" x14ac:dyDescent="0.55000000000000004">
      <c r="A10" s="3">
        <v>44357.703981481478</v>
      </c>
      <c r="B10">
        <v>0.54769000000000001</v>
      </c>
      <c r="C10">
        <v>-0.32020500000000002</v>
      </c>
      <c r="D10">
        <v>-0.51746700000000001</v>
      </c>
      <c r="E10">
        <v>-1.3850849999999999</v>
      </c>
      <c r="F10">
        <v>4.7780000000000001E-3</v>
      </c>
      <c r="G10">
        <v>-0.99402699999999999</v>
      </c>
      <c r="H10">
        <v>9.3000000000000005E-4</v>
      </c>
      <c r="I10">
        <v>3.0400000000000002E-4</v>
      </c>
      <c r="J10">
        <v>1.143913</v>
      </c>
    </row>
    <row r="11" spans="1:10" x14ac:dyDescent="0.55000000000000004">
      <c r="A11" s="3">
        <v>44357.704039351855</v>
      </c>
      <c r="B11">
        <v>0.54765699999999995</v>
      </c>
      <c r="C11">
        <v>-0.32143899999999997</v>
      </c>
      <c r="D11">
        <v>-0.51751599999999998</v>
      </c>
      <c r="E11">
        <v>-1.3864179999999999</v>
      </c>
      <c r="F11">
        <v>4.8690000000000001E-3</v>
      </c>
      <c r="G11">
        <v>-1.003709</v>
      </c>
      <c r="H11">
        <v>1.3649999999999999E-3</v>
      </c>
      <c r="I11">
        <v>3.0200000000000002E-4</v>
      </c>
      <c r="J11">
        <v>1.1407</v>
      </c>
    </row>
    <row r="12" spans="1:10" x14ac:dyDescent="0.55000000000000004">
      <c r="A12" s="3">
        <v>44357.704097222224</v>
      </c>
      <c r="B12">
        <v>0.54760799999999998</v>
      </c>
      <c r="C12">
        <v>-0.32181100000000001</v>
      </c>
      <c r="D12">
        <v>-0.51755700000000004</v>
      </c>
      <c r="E12">
        <v>-1.387227</v>
      </c>
      <c r="F12">
        <v>4.8729999999999997E-3</v>
      </c>
      <c r="G12">
        <v>-1.027576</v>
      </c>
      <c r="H12">
        <v>-3.4429999999999999E-3</v>
      </c>
      <c r="I12">
        <v>3.01E-4</v>
      </c>
      <c r="J12">
        <v>1.139502</v>
      </c>
    </row>
    <row r="13" spans="1:10" x14ac:dyDescent="0.55000000000000004">
      <c r="A13" s="3">
        <v>44357.704143518517</v>
      </c>
      <c r="B13">
        <v>0.54757599999999995</v>
      </c>
      <c r="C13">
        <v>-0.10248699999999999</v>
      </c>
      <c r="D13">
        <v>-0.51760099999999998</v>
      </c>
      <c r="E13">
        <v>-1.119774</v>
      </c>
      <c r="F13">
        <v>4.1710000000000002E-3</v>
      </c>
      <c r="G13">
        <v>-0.70636299999999996</v>
      </c>
      <c r="H13">
        <v>-7.2300000000000001E-4</v>
      </c>
      <c r="I13">
        <v>2.6400000000000002E-4</v>
      </c>
      <c r="J13">
        <v>1.140458</v>
      </c>
    </row>
    <row r="14" spans="1:10" x14ac:dyDescent="0.55000000000000004">
      <c r="A14" s="3">
        <v>44357.704201388886</v>
      </c>
      <c r="B14">
        <v>0.54753300000000005</v>
      </c>
      <c r="C14">
        <v>6.1080000000000002E-2</v>
      </c>
      <c r="D14">
        <v>-0.51764600000000005</v>
      </c>
      <c r="E14">
        <v>-1.003023</v>
      </c>
      <c r="F14">
        <v>3.676E-3</v>
      </c>
      <c r="G14">
        <v>-0.61902900000000005</v>
      </c>
      <c r="H14">
        <v>2.026E-3</v>
      </c>
      <c r="I14">
        <v>2.9799999999999998E-4</v>
      </c>
      <c r="J14">
        <v>1.1382239999999999</v>
      </c>
    </row>
    <row r="15" spans="1:10" x14ac:dyDescent="0.55000000000000004">
      <c r="A15" s="3">
        <v>44357.704259259262</v>
      </c>
      <c r="B15">
        <v>0.54749199999999998</v>
      </c>
      <c r="C15">
        <v>6.7879999999999996E-2</v>
      </c>
      <c r="D15">
        <v>-0.51768599999999998</v>
      </c>
      <c r="E15">
        <v>-0.99628399999999995</v>
      </c>
      <c r="F15">
        <v>3.7810000000000001E-3</v>
      </c>
      <c r="G15">
        <v>-0.61543099999999995</v>
      </c>
      <c r="H15">
        <v>3.47E-3</v>
      </c>
      <c r="I15">
        <v>3.0200000000000002E-4</v>
      </c>
      <c r="J15">
        <v>1.1333150000000001</v>
      </c>
    </row>
    <row r="16" spans="1:10" x14ac:dyDescent="0.55000000000000004">
      <c r="A16" s="3">
        <v>44357.704317129632</v>
      </c>
      <c r="B16">
        <v>0.54746099999999998</v>
      </c>
      <c r="C16">
        <v>7.1293999999999996E-2</v>
      </c>
      <c r="D16">
        <v>-0.51771900000000004</v>
      </c>
      <c r="E16">
        <v>-0.993753</v>
      </c>
      <c r="F16">
        <v>3.699E-3</v>
      </c>
      <c r="G16">
        <v>-0.61330799999999996</v>
      </c>
      <c r="H16">
        <v>2.7659999999999998E-3</v>
      </c>
      <c r="I16">
        <v>2.9500000000000001E-4</v>
      </c>
      <c r="J16">
        <v>1.1304620000000001</v>
      </c>
    </row>
    <row r="21" spans="1:18" s="6" customFormat="1" ht="23.1" x14ac:dyDescent="0.85">
      <c r="A21" s="6" t="s">
        <v>14</v>
      </c>
    </row>
    <row r="23" spans="1:18" x14ac:dyDescent="0.55000000000000004">
      <c r="A23" t="s">
        <v>16</v>
      </c>
      <c r="B23" s="10" t="s">
        <v>17</v>
      </c>
      <c r="C23" s="9" t="s">
        <v>18</v>
      </c>
      <c r="D23" t="s">
        <v>19</v>
      </c>
      <c r="E23" t="s">
        <v>20</v>
      </c>
      <c r="F23" t="s">
        <v>21</v>
      </c>
      <c r="G23" t="s">
        <v>22</v>
      </c>
      <c r="H23" t="s">
        <v>23</v>
      </c>
      <c r="I23" t="s">
        <v>24</v>
      </c>
      <c r="J23" t="s">
        <v>25</v>
      </c>
    </row>
    <row r="24" spans="1:18" x14ac:dyDescent="0.55000000000000004">
      <c r="A24" s="3">
        <v>44357.693067129629</v>
      </c>
      <c r="B24">
        <v>-1.157861</v>
      </c>
      <c r="C24">
        <v>-0.55398000000000003</v>
      </c>
      <c r="D24">
        <v>0.83798499999999998</v>
      </c>
      <c r="E24">
        <v>1.439195</v>
      </c>
      <c r="F24">
        <v>1.25E-4</v>
      </c>
      <c r="G24">
        <v>1.43736</v>
      </c>
      <c r="H24">
        <v>1.9933019999999999</v>
      </c>
      <c r="I24">
        <v>1.992545</v>
      </c>
      <c r="J24">
        <v>1.175881</v>
      </c>
    </row>
    <row r="25" spans="1:18" x14ac:dyDescent="0.55000000000000004">
      <c r="A25" s="3">
        <v>44357.693124999998</v>
      </c>
      <c r="B25">
        <v>-1.1560010000000001</v>
      </c>
      <c r="C25">
        <v>-0.57354300000000003</v>
      </c>
      <c r="D25">
        <v>0.84001099999999995</v>
      </c>
      <c r="E25">
        <v>1.4194450000000001</v>
      </c>
      <c r="F25">
        <v>1.26E-4</v>
      </c>
      <c r="G25">
        <v>1.4180649999999999</v>
      </c>
      <c r="H25">
        <v>1.990272</v>
      </c>
      <c r="I25">
        <v>1.9925520000000001</v>
      </c>
      <c r="J25">
        <v>1.1761839999999999</v>
      </c>
    </row>
    <row r="26" spans="1:18" s="2" customFormat="1" x14ac:dyDescent="0.55000000000000004">
      <c r="A26" s="4">
        <v>44357.693182870367</v>
      </c>
      <c r="B26" s="2">
        <v>-1.022902</v>
      </c>
      <c r="C26" s="2">
        <v>-0.45157399999999998</v>
      </c>
      <c r="D26" s="2">
        <v>0.97319699999999998</v>
      </c>
      <c r="E26" s="2">
        <v>1.5427280000000001</v>
      </c>
      <c r="F26" s="2">
        <v>1.4899999999999999E-4</v>
      </c>
      <c r="G26" s="2">
        <v>1.5441499999999999</v>
      </c>
      <c r="H26" s="2">
        <v>1.9901759999999999</v>
      </c>
      <c r="I26" s="2">
        <v>1.9925539999999999</v>
      </c>
      <c r="J26" s="2">
        <v>1.1689890000000001</v>
      </c>
      <c r="M26" s="2">
        <f>B26</f>
        <v>-1.022902</v>
      </c>
      <c r="O26" s="2">
        <v>0.08</v>
      </c>
      <c r="Q26" s="2">
        <f>O26-M26</f>
        <v>1.102902</v>
      </c>
    </row>
    <row r="27" spans="1:18" s="2" customFormat="1" x14ac:dyDescent="0.55000000000000004">
      <c r="A27" s="4">
        <v>44357.693240740744</v>
      </c>
      <c r="B27" s="2">
        <v>-1.0060880000000001</v>
      </c>
      <c r="C27" s="2">
        <v>-0.44362299999999999</v>
      </c>
      <c r="D27" s="2">
        <v>0.98904199999999998</v>
      </c>
      <c r="E27" s="2">
        <v>1.5480389999999999</v>
      </c>
      <c r="F27" s="2">
        <v>1.07E-4</v>
      </c>
      <c r="G27" s="2">
        <v>1.5483229999999999</v>
      </c>
      <c r="H27" s="2">
        <v>1.9876929999999999</v>
      </c>
      <c r="I27" s="2">
        <v>1.9925360000000001</v>
      </c>
      <c r="J27" s="2">
        <v>1.15662</v>
      </c>
      <c r="M27" s="2">
        <f t="shared" ref="M27:M29" si="0">B27</f>
        <v>-1.0060880000000001</v>
      </c>
      <c r="O27" s="2">
        <v>0.08</v>
      </c>
      <c r="Q27" s="2">
        <f t="shared" ref="Q27:Q29" si="1">O27-M27</f>
        <v>1.0860880000000002</v>
      </c>
    </row>
    <row r="28" spans="1:18" s="2" customFormat="1" x14ac:dyDescent="0.55000000000000004">
      <c r="A28" s="4">
        <v>44357.693298611113</v>
      </c>
      <c r="B28" s="2">
        <v>-1.0027280000000001</v>
      </c>
      <c r="C28" s="2">
        <v>-0.446247</v>
      </c>
      <c r="D28" s="2">
        <v>0.99248899999999995</v>
      </c>
      <c r="E28" s="2">
        <v>1.5480430000000001</v>
      </c>
      <c r="F28" s="2">
        <v>8.6000000000000003E-5</v>
      </c>
      <c r="G28" s="2">
        <v>1.547393</v>
      </c>
      <c r="H28" s="2">
        <v>1.9895430000000001</v>
      </c>
      <c r="I28" s="2">
        <v>1.992545</v>
      </c>
      <c r="J28" s="2">
        <v>1.1417120000000001</v>
      </c>
      <c r="M28" s="2">
        <f t="shared" si="0"/>
        <v>-1.0027280000000001</v>
      </c>
      <c r="O28" s="2">
        <v>0.08</v>
      </c>
      <c r="Q28" s="2">
        <f t="shared" si="1"/>
        <v>1.0827280000000001</v>
      </c>
    </row>
    <row r="29" spans="1:18" s="2" customFormat="1" x14ac:dyDescent="0.55000000000000004">
      <c r="A29" s="4">
        <v>44357.693356481483</v>
      </c>
      <c r="B29" s="2">
        <v>-1.0005539999999999</v>
      </c>
      <c r="C29" s="2">
        <v>-0.44562499999999999</v>
      </c>
      <c r="D29" s="2">
        <v>0.995174</v>
      </c>
      <c r="E29" s="2">
        <v>1.5469869999999999</v>
      </c>
      <c r="F29" s="2">
        <v>7.7000000000000001E-5</v>
      </c>
      <c r="G29" s="2">
        <v>1.546937</v>
      </c>
      <c r="H29" s="2">
        <v>1.9910730000000001</v>
      </c>
      <c r="I29" s="2">
        <v>1.992548</v>
      </c>
      <c r="J29" s="2">
        <v>1.130417</v>
      </c>
      <c r="M29" s="2">
        <f t="shared" si="0"/>
        <v>-1.0005539999999999</v>
      </c>
      <c r="O29" s="2">
        <v>0.08</v>
      </c>
      <c r="Q29" s="2">
        <f t="shared" si="1"/>
        <v>1.080554</v>
      </c>
      <c r="R29" s="2">
        <f>_xlfn.STDEV.P(Q26:Q29)</f>
        <v>8.7883979199851765E-3</v>
      </c>
    </row>
    <row r="30" spans="1:18" x14ac:dyDescent="0.55000000000000004">
      <c r="A30" s="3">
        <v>44357.693414351852</v>
      </c>
      <c r="B30">
        <v>-0.99873599999999996</v>
      </c>
      <c r="C30">
        <v>-0.44692999999999999</v>
      </c>
      <c r="D30">
        <v>0.99640799999999996</v>
      </c>
      <c r="E30">
        <v>1.5447059999999999</v>
      </c>
      <c r="F30">
        <v>8.6000000000000003E-5</v>
      </c>
      <c r="G30">
        <v>1.542535</v>
      </c>
      <c r="H30">
        <v>1.9886429999999999</v>
      </c>
      <c r="I30">
        <v>1.9925459999999999</v>
      </c>
      <c r="J30">
        <v>1.124557</v>
      </c>
    </row>
    <row r="31" spans="1:18" s="1" customFormat="1" x14ac:dyDescent="0.55000000000000004">
      <c r="A31" s="5">
        <v>44357.693472222221</v>
      </c>
      <c r="B31" s="1">
        <v>-1.3962509999999999</v>
      </c>
      <c r="C31" s="1">
        <v>-0.81829200000000002</v>
      </c>
      <c r="D31" s="1">
        <v>0.59838999999999998</v>
      </c>
      <c r="E31" s="1">
        <v>1.1770620000000001</v>
      </c>
      <c r="F31" s="1">
        <v>1.45E-4</v>
      </c>
      <c r="G31" s="1">
        <v>1.1779569999999999</v>
      </c>
      <c r="H31" s="1">
        <v>1.988116</v>
      </c>
      <c r="I31" s="1">
        <v>1.9925470000000001</v>
      </c>
      <c r="J31" s="1">
        <v>1.120411</v>
      </c>
      <c r="M31" s="1">
        <f>B31</f>
        <v>-1.3962509999999999</v>
      </c>
      <c r="O31" s="1">
        <v>-0.3</v>
      </c>
      <c r="Q31" s="2">
        <f>O31-M31</f>
        <v>1.0962509999999999</v>
      </c>
    </row>
    <row r="32" spans="1:18" s="1" customFormat="1" x14ac:dyDescent="0.55000000000000004">
      <c r="A32" s="5">
        <v>44357.693530092591</v>
      </c>
      <c r="B32" s="1">
        <v>-1.3984909999999999</v>
      </c>
      <c r="C32" s="1">
        <v>-0.81950100000000003</v>
      </c>
      <c r="D32" s="1">
        <v>0.59770599999999996</v>
      </c>
      <c r="E32" s="1">
        <v>1.1732340000000001</v>
      </c>
      <c r="F32" s="1">
        <v>1.3100000000000001E-4</v>
      </c>
      <c r="G32" s="1">
        <v>1.1726620000000001</v>
      </c>
      <c r="H32" s="1">
        <v>1.987681</v>
      </c>
      <c r="I32" s="1">
        <v>1.992542</v>
      </c>
      <c r="J32" s="1">
        <v>1.1173979999999999</v>
      </c>
      <c r="M32" s="1">
        <f t="shared" ref="M32:M37" si="2">B32</f>
        <v>-1.3984909999999999</v>
      </c>
      <c r="O32" s="1">
        <v>-0.3</v>
      </c>
      <c r="Q32" s="2">
        <f t="shared" ref="Q32:Q37" si="3">O32-M32</f>
        <v>1.0984909999999999</v>
      </c>
    </row>
    <row r="33" spans="1:18" s="1" customFormat="1" x14ac:dyDescent="0.55000000000000004">
      <c r="A33" s="5">
        <v>44357.69358796296</v>
      </c>
      <c r="B33" s="1">
        <v>-1.3992199999999999</v>
      </c>
      <c r="C33" s="1">
        <v>-0.82780399999999998</v>
      </c>
      <c r="D33" s="1">
        <v>0.59621900000000005</v>
      </c>
      <c r="E33" s="1">
        <v>1.1672640000000001</v>
      </c>
      <c r="F33" s="1">
        <v>1.45E-4</v>
      </c>
      <c r="G33" s="1">
        <v>1.1666799999999999</v>
      </c>
      <c r="H33" s="1">
        <v>1.9863980000000001</v>
      </c>
      <c r="I33" s="1">
        <v>1.9925360000000001</v>
      </c>
      <c r="J33" s="1">
        <v>1.1151059999999999</v>
      </c>
      <c r="M33" s="1">
        <f t="shared" si="2"/>
        <v>-1.3992199999999999</v>
      </c>
      <c r="O33" s="1">
        <v>-0.3</v>
      </c>
      <c r="Q33" s="2">
        <f t="shared" si="3"/>
        <v>1.0992199999999999</v>
      </c>
    </row>
    <row r="34" spans="1:18" s="1" customFormat="1" x14ac:dyDescent="0.55000000000000004">
      <c r="A34" s="5">
        <v>44357.693645833337</v>
      </c>
      <c r="B34" s="1">
        <v>-1.399502</v>
      </c>
      <c r="C34" s="1">
        <v>-0.83320000000000005</v>
      </c>
      <c r="D34" s="1">
        <v>0.59491099999999997</v>
      </c>
      <c r="E34" s="1">
        <v>1.161362</v>
      </c>
      <c r="F34" s="1">
        <v>1.2799999999999999E-4</v>
      </c>
      <c r="G34" s="1">
        <v>1.1610720000000001</v>
      </c>
      <c r="H34" s="1">
        <v>1.9886490000000001</v>
      </c>
      <c r="I34" s="1">
        <v>1.992542</v>
      </c>
      <c r="J34" s="1">
        <v>1.1128899999999999</v>
      </c>
      <c r="M34" s="1">
        <f t="shared" si="2"/>
        <v>-1.399502</v>
      </c>
      <c r="O34" s="1">
        <v>-0.3</v>
      </c>
      <c r="Q34" s="2">
        <f t="shared" si="3"/>
        <v>1.099502</v>
      </c>
    </row>
    <row r="35" spans="1:18" s="1" customFormat="1" x14ac:dyDescent="0.55000000000000004">
      <c r="A35" s="5">
        <v>44357.693703703706</v>
      </c>
      <c r="B35" s="1">
        <v>-1.402787</v>
      </c>
      <c r="C35" s="1">
        <v>-0.84165500000000004</v>
      </c>
      <c r="D35" s="1">
        <v>0.59418199999999999</v>
      </c>
      <c r="E35" s="1">
        <v>1.153162</v>
      </c>
      <c r="F35" s="1">
        <v>1.2899999999999999E-4</v>
      </c>
      <c r="G35" s="1">
        <v>1.1525240000000001</v>
      </c>
      <c r="H35" s="1">
        <v>1.9895259999999999</v>
      </c>
      <c r="I35" s="1">
        <v>1.9925520000000001</v>
      </c>
      <c r="J35" s="1">
        <v>1.1116710000000001</v>
      </c>
      <c r="M35" s="1">
        <f t="shared" si="2"/>
        <v>-1.402787</v>
      </c>
      <c r="O35" s="1">
        <v>-0.3</v>
      </c>
      <c r="Q35" s="2">
        <f t="shared" si="3"/>
        <v>1.102787</v>
      </c>
    </row>
    <row r="36" spans="1:18" s="1" customFormat="1" x14ac:dyDescent="0.55000000000000004">
      <c r="A36" s="5">
        <v>44357.693761574075</v>
      </c>
      <c r="B36" s="1">
        <v>-1.4023110000000001</v>
      </c>
      <c r="C36" s="1">
        <v>-0.86391300000000004</v>
      </c>
      <c r="D36" s="1">
        <v>0.59368200000000004</v>
      </c>
      <c r="E36" s="1">
        <v>1.1306719999999999</v>
      </c>
      <c r="F36" s="1">
        <v>1.3899999999999999E-4</v>
      </c>
      <c r="G36" s="1">
        <v>1.129372</v>
      </c>
      <c r="H36" s="1">
        <v>1.9864850000000001</v>
      </c>
      <c r="I36" s="1">
        <v>1.992537</v>
      </c>
      <c r="J36" s="1">
        <v>1.111348</v>
      </c>
      <c r="M36" s="1">
        <f t="shared" si="2"/>
        <v>-1.4023110000000001</v>
      </c>
      <c r="O36" s="1">
        <v>-0.3</v>
      </c>
      <c r="Q36" s="2">
        <f t="shared" si="3"/>
        <v>1.102311</v>
      </c>
    </row>
    <row r="37" spans="1:18" s="1" customFormat="1" x14ac:dyDescent="0.55000000000000004">
      <c r="A37" s="5">
        <v>44357.693819444445</v>
      </c>
      <c r="B37" s="1">
        <v>-1.401073</v>
      </c>
      <c r="C37" s="1">
        <v>-0.88134699999999999</v>
      </c>
      <c r="D37" s="1">
        <v>0.59518400000000005</v>
      </c>
      <c r="E37" s="1">
        <v>1.1129359999999999</v>
      </c>
      <c r="F37" s="1">
        <v>1.4799999999999999E-4</v>
      </c>
      <c r="G37" s="1">
        <v>1.1108180000000001</v>
      </c>
      <c r="H37" s="1">
        <v>1.986205</v>
      </c>
      <c r="I37" s="1">
        <v>1.992537</v>
      </c>
      <c r="J37" s="1">
        <v>1.1114409999999999</v>
      </c>
      <c r="M37" s="1">
        <f t="shared" si="2"/>
        <v>-1.401073</v>
      </c>
      <c r="O37" s="1">
        <v>-0.3</v>
      </c>
      <c r="Q37" s="2">
        <f t="shared" si="3"/>
        <v>1.101073</v>
      </c>
      <c r="R37" s="1">
        <f>_xlfn.STDEV.P(Q31:Q37)</f>
        <v>2.1189240145866595E-3</v>
      </c>
    </row>
    <row r="38" spans="1:18" x14ac:dyDescent="0.55000000000000004">
      <c r="A38" s="3">
        <v>44357.693877314814</v>
      </c>
      <c r="B38">
        <v>-1.1328199999999999</v>
      </c>
      <c r="C38">
        <v>-0.579237</v>
      </c>
      <c r="D38">
        <v>0.90127999999999997</v>
      </c>
      <c r="E38">
        <v>1.4645349999999999</v>
      </c>
      <c r="F38">
        <v>7.7000000000000001E-5</v>
      </c>
      <c r="G38">
        <v>1.4934000000000001</v>
      </c>
      <c r="H38">
        <v>1.9909889999999999</v>
      </c>
      <c r="I38">
        <v>1.992551</v>
      </c>
      <c r="J38">
        <v>1.1123700000000001</v>
      </c>
    </row>
    <row r="39" spans="1:18" x14ac:dyDescent="0.55000000000000004">
      <c r="A39" s="3">
        <v>44357.693935185183</v>
      </c>
      <c r="B39">
        <v>-1.0120260000000001</v>
      </c>
      <c r="C39">
        <v>-0.47103899999999999</v>
      </c>
      <c r="D39">
        <v>0.98377199999999998</v>
      </c>
      <c r="E39">
        <v>1.5235970000000001</v>
      </c>
      <c r="F39">
        <v>8.0000000000000007E-5</v>
      </c>
      <c r="G39">
        <v>1.5246440000000001</v>
      </c>
      <c r="H39">
        <v>1.988912</v>
      </c>
      <c r="I39">
        <v>1.9925409999999999</v>
      </c>
      <c r="J39">
        <v>1.111893</v>
      </c>
    </row>
    <row r="40" spans="1:18" x14ac:dyDescent="0.55000000000000004">
      <c r="A40" s="3">
        <v>44357.693993055553</v>
      </c>
      <c r="B40">
        <v>-1.006904</v>
      </c>
      <c r="C40">
        <v>-0.46250400000000003</v>
      </c>
      <c r="D40">
        <v>0.98854500000000001</v>
      </c>
      <c r="E40">
        <v>1.532008</v>
      </c>
      <c r="F40">
        <v>-3.3000000000000003E-5</v>
      </c>
      <c r="G40">
        <v>1.532732</v>
      </c>
      <c r="H40">
        <v>1.9907779999999999</v>
      </c>
      <c r="I40">
        <v>1.9925360000000001</v>
      </c>
      <c r="J40">
        <v>1.1106860000000001</v>
      </c>
    </row>
    <row r="41" spans="1:18" x14ac:dyDescent="0.55000000000000004">
      <c r="A41" s="3">
        <v>44357.694050925929</v>
      </c>
      <c r="B41">
        <v>-1.0031049999999999</v>
      </c>
      <c r="C41">
        <v>-0.458735</v>
      </c>
      <c r="D41">
        <v>0.992475</v>
      </c>
      <c r="E41">
        <v>1.535331</v>
      </c>
      <c r="F41">
        <v>2.3699999999999999E-4</v>
      </c>
      <c r="G41">
        <v>1.528983</v>
      </c>
      <c r="H41">
        <v>1.989438</v>
      </c>
      <c r="I41">
        <v>1.9925280000000001</v>
      </c>
      <c r="J41">
        <v>1.1110720000000001</v>
      </c>
    </row>
    <row r="42" spans="1:18" x14ac:dyDescent="0.55000000000000004">
      <c r="A42" s="3">
        <v>44357.694108796299</v>
      </c>
      <c r="B42">
        <v>-1.001755</v>
      </c>
      <c r="C42">
        <v>-0.46617199999999998</v>
      </c>
      <c r="D42">
        <v>0.99362799999999996</v>
      </c>
      <c r="E42">
        <v>1.5282389999999999</v>
      </c>
      <c r="F42">
        <v>1.3999999999999999E-4</v>
      </c>
      <c r="G42">
        <v>1.5285359999999999</v>
      </c>
      <c r="H42">
        <v>1.989592</v>
      </c>
      <c r="I42">
        <v>1.992556</v>
      </c>
      <c r="J42">
        <v>1.110301</v>
      </c>
    </row>
    <row r="43" spans="1:18" x14ac:dyDescent="0.55000000000000004">
      <c r="A43" s="3">
        <v>44357.694166666668</v>
      </c>
      <c r="B43">
        <v>-1.0006969999999999</v>
      </c>
      <c r="C43">
        <v>-0.46395399999999998</v>
      </c>
      <c r="D43">
        <v>0.99468699999999999</v>
      </c>
      <c r="E43">
        <v>1.5296810000000001</v>
      </c>
      <c r="F43">
        <v>8.8999999999999995E-5</v>
      </c>
      <c r="G43">
        <v>1.5299069999999999</v>
      </c>
      <c r="H43">
        <v>1.9892319999999999</v>
      </c>
      <c r="I43">
        <v>1.992551</v>
      </c>
      <c r="J43">
        <v>1.1098170000000001</v>
      </c>
    </row>
    <row r="44" spans="1:18" x14ac:dyDescent="0.55000000000000004">
      <c r="A44" s="3">
        <v>44357.694224537037</v>
      </c>
      <c r="B44">
        <v>-1.0004630000000001</v>
      </c>
      <c r="C44">
        <v>-0.47277400000000003</v>
      </c>
      <c r="D44">
        <v>0.99490299999999998</v>
      </c>
      <c r="E44">
        <v>1.5195730000000001</v>
      </c>
      <c r="F44">
        <v>5.3000000000000001E-5</v>
      </c>
      <c r="G44">
        <v>1.517943</v>
      </c>
      <c r="H44">
        <v>1.9923999999999999</v>
      </c>
      <c r="I44">
        <v>1.9925470000000001</v>
      </c>
      <c r="J44">
        <v>1.110258</v>
      </c>
    </row>
    <row r="45" spans="1:18" x14ac:dyDescent="0.55000000000000004">
      <c r="A45" s="3">
        <v>44357.694282407407</v>
      </c>
      <c r="B45">
        <v>-1.000389</v>
      </c>
      <c r="C45">
        <v>-0.48929099999999998</v>
      </c>
      <c r="D45">
        <v>0.99494499999999997</v>
      </c>
      <c r="E45">
        <v>1.503573</v>
      </c>
      <c r="F45">
        <v>3.1000000000000001E-5</v>
      </c>
      <c r="G45">
        <v>1.501471</v>
      </c>
      <c r="H45">
        <v>1.9924470000000001</v>
      </c>
      <c r="I45">
        <v>1.992551</v>
      </c>
      <c r="J45">
        <v>1.112417</v>
      </c>
    </row>
    <row r="46" spans="1:18" x14ac:dyDescent="0.55000000000000004">
      <c r="A46" s="3">
        <v>44357.694340277776</v>
      </c>
      <c r="B46">
        <v>-1.000829</v>
      </c>
      <c r="C46">
        <v>-0.50847900000000001</v>
      </c>
      <c r="D46">
        <v>0.99450700000000003</v>
      </c>
      <c r="E46">
        <v>1.4840599999999999</v>
      </c>
      <c r="F46">
        <v>3.4E-5</v>
      </c>
      <c r="G46">
        <v>1.4826870000000001</v>
      </c>
      <c r="H46">
        <v>1.992426</v>
      </c>
      <c r="I46">
        <v>1.9925379999999999</v>
      </c>
      <c r="J46">
        <v>1.1136999999999999</v>
      </c>
    </row>
    <row r="47" spans="1:18" x14ac:dyDescent="0.55000000000000004">
      <c r="A47" s="3">
        <v>44357.694398148145</v>
      </c>
      <c r="B47">
        <v>-0.99881799999999998</v>
      </c>
      <c r="C47">
        <v>-0.52240399999999998</v>
      </c>
      <c r="D47">
        <v>0.99635200000000002</v>
      </c>
      <c r="E47">
        <v>1.470226</v>
      </c>
      <c r="F47">
        <v>9.5000000000000005E-5</v>
      </c>
      <c r="G47">
        <v>1.469028</v>
      </c>
      <c r="H47">
        <v>1.985975</v>
      </c>
      <c r="I47">
        <v>1.9925409999999999</v>
      </c>
      <c r="J47">
        <v>1.114109</v>
      </c>
    </row>
    <row r="48" spans="1:18" x14ac:dyDescent="0.55000000000000004">
      <c r="A48" s="3">
        <v>44357.694456018522</v>
      </c>
      <c r="B48">
        <v>-0.99816800000000006</v>
      </c>
      <c r="C48">
        <v>-0.53688899999999995</v>
      </c>
      <c r="D48">
        <v>0.99715699999999996</v>
      </c>
      <c r="E48">
        <v>1.4560649999999999</v>
      </c>
      <c r="F48">
        <v>9.2999999999999997E-5</v>
      </c>
      <c r="G48">
        <v>1.454904</v>
      </c>
      <c r="H48">
        <v>1.9848129999999999</v>
      </c>
      <c r="I48">
        <v>1.9925550000000001</v>
      </c>
      <c r="J48">
        <v>1.1157760000000001</v>
      </c>
    </row>
    <row r="49" spans="1:12" x14ac:dyDescent="0.55000000000000004">
      <c r="A49" s="3">
        <v>44357.694513888891</v>
      </c>
      <c r="B49">
        <v>-0.91597300000000004</v>
      </c>
      <c r="C49">
        <v>-0.47162399999999999</v>
      </c>
      <c r="D49">
        <v>1.087078</v>
      </c>
      <c r="E49">
        <v>1.529015</v>
      </c>
      <c r="F49">
        <v>5.3338999999999998E-2</v>
      </c>
      <c r="G49">
        <v>1.5323020000000001</v>
      </c>
      <c r="H49">
        <v>1.6942900000000001</v>
      </c>
      <c r="I49">
        <v>1.9924770000000001</v>
      </c>
      <c r="J49">
        <v>1.1187149999999999</v>
      </c>
    </row>
    <row r="50" spans="1:12" x14ac:dyDescent="0.55000000000000004">
      <c r="A50" s="3">
        <v>44357.694571759261</v>
      </c>
      <c r="B50">
        <v>-0.90467299999999995</v>
      </c>
      <c r="C50">
        <v>-0.46951300000000001</v>
      </c>
      <c r="D50">
        <v>1.0990789999999999</v>
      </c>
      <c r="E50">
        <v>1.5256810000000001</v>
      </c>
      <c r="F50">
        <v>5.8526000000000002E-2</v>
      </c>
      <c r="G50">
        <v>1.5160960000000001</v>
      </c>
      <c r="H50">
        <v>1.717017</v>
      </c>
      <c r="I50">
        <v>1.9930410000000001</v>
      </c>
      <c r="J50">
        <v>1.121753</v>
      </c>
    </row>
    <row r="51" spans="1:12" x14ac:dyDescent="0.55000000000000004">
      <c r="A51" s="3">
        <v>44357.69462962963</v>
      </c>
      <c r="B51">
        <v>-0.97687999999999997</v>
      </c>
      <c r="C51">
        <v>-0.54495400000000005</v>
      </c>
      <c r="D51">
        <v>1.0542130000000001</v>
      </c>
      <c r="E51">
        <v>1.473009</v>
      </c>
      <c r="F51">
        <v>5.5153000000000001E-2</v>
      </c>
      <c r="G51">
        <v>1.432747</v>
      </c>
      <c r="H51">
        <v>1.924544</v>
      </c>
      <c r="I51">
        <v>1.9939979999999999</v>
      </c>
      <c r="J51">
        <v>1.1247590000000001</v>
      </c>
      <c r="L51" t="s">
        <v>15</v>
      </c>
    </row>
    <row r="52" spans="1:12" x14ac:dyDescent="0.55000000000000004">
      <c r="A52" s="3">
        <v>44357.694687499999</v>
      </c>
      <c r="B52">
        <v>-0.86127399999999998</v>
      </c>
      <c r="C52">
        <v>-0.458341</v>
      </c>
      <c r="D52">
        <v>1.136056</v>
      </c>
      <c r="E52">
        <v>1.5402119999999999</v>
      </c>
      <c r="F52">
        <v>7.9002000000000003E-2</v>
      </c>
      <c r="G52">
        <v>1.5400229999999999</v>
      </c>
      <c r="H52">
        <v>1.6201300000000001</v>
      </c>
      <c r="I52">
        <v>1.9967440000000001</v>
      </c>
      <c r="J52">
        <v>1.1279049999999999</v>
      </c>
    </row>
    <row r="53" spans="1:12" x14ac:dyDescent="0.55000000000000004">
      <c r="A53" s="3">
        <v>44357.694745370369</v>
      </c>
      <c r="B53">
        <v>-0.85760899999999995</v>
      </c>
      <c r="C53">
        <v>-0.46533400000000003</v>
      </c>
      <c r="D53">
        <v>1.1436660000000001</v>
      </c>
      <c r="E53">
        <v>1.532224</v>
      </c>
      <c r="F53">
        <v>8.4486000000000006E-2</v>
      </c>
      <c r="G53">
        <v>1.5306789999999999</v>
      </c>
      <c r="H53">
        <v>1.613372</v>
      </c>
      <c r="I53">
        <v>1.998299</v>
      </c>
      <c r="J53">
        <v>1.130676</v>
      </c>
    </row>
    <row r="54" spans="1:12" x14ac:dyDescent="0.55000000000000004">
      <c r="A54" s="3">
        <v>44357.694803240738</v>
      </c>
      <c r="B54">
        <v>-0.99907599999999996</v>
      </c>
      <c r="C54">
        <v>-0.60913200000000001</v>
      </c>
      <c r="D54">
        <v>1.0009980000000001</v>
      </c>
      <c r="E54">
        <v>1.388755</v>
      </c>
      <c r="F54">
        <v>6.4043000000000003E-2</v>
      </c>
      <c r="G54">
        <v>1.3880520000000001</v>
      </c>
      <c r="H54">
        <v>1.986904</v>
      </c>
      <c r="I54">
        <v>1.9970429999999999</v>
      </c>
      <c r="J54">
        <v>1.1329910000000001</v>
      </c>
    </row>
    <row r="55" spans="1:12" x14ac:dyDescent="0.55000000000000004">
      <c r="A55" s="3">
        <v>44357.694861111115</v>
      </c>
      <c r="B55">
        <v>-0.995062</v>
      </c>
      <c r="C55">
        <v>-0.62800199999999995</v>
      </c>
      <c r="D55">
        <v>1.008345</v>
      </c>
      <c r="E55">
        <v>1.3733580000000001</v>
      </c>
      <c r="F55">
        <v>7.9455999999999999E-2</v>
      </c>
      <c r="G55">
        <v>1.3730929999999999</v>
      </c>
      <c r="H55">
        <v>1.9987870000000001</v>
      </c>
      <c r="I55">
        <v>1.998847</v>
      </c>
      <c r="J55">
        <v>1.135332</v>
      </c>
    </row>
    <row r="56" spans="1:12" x14ac:dyDescent="0.55000000000000004">
      <c r="A56" s="3">
        <v>44357.694918981484</v>
      </c>
      <c r="B56">
        <v>-1.004067</v>
      </c>
      <c r="C56">
        <v>-0.619896</v>
      </c>
      <c r="D56">
        <v>0.99126999999999998</v>
      </c>
      <c r="E56">
        <v>1.3738760000000001</v>
      </c>
      <c r="F56">
        <v>4.0000000000000003E-5</v>
      </c>
      <c r="G56">
        <v>1.3735189999999999</v>
      </c>
      <c r="H56">
        <v>1.992375</v>
      </c>
      <c r="I56">
        <v>1.9925409999999999</v>
      </c>
      <c r="J56">
        <v>1.137014</v>
      </c>
    </row>
    <row r="57" spans="1:12" x14ac:dyDescent="0.55000000000000004">
      <c r="A57" s="3">
        <v>44357.694976851853</v>
      </c>
      <c r="B57">
        <v>-1.0012719999999999</v>
      </c>
      <c r="C57">
        <v>-0.52236899999999997</v>
      </c>
      <c r="D57">
        <v>0.99447399999999997</v>
      </c>
      <c r="E57">
        <v>1.473247</v>
      </c>
      <c r="F57">
        <v>8.5000000000000006E-5</v>
      </c>
      <c r="G57">
        <v>1.474299</v>
      </c>
      <c r="H57">
        <v>1.9894149999999999</v>
      </c>
      <c r="I57">
        <v>1.992532</v>
      </c>
      <c r="J57">
        <v>1.134612</v>
      </c>
    </row>
    <row r="58" spans="1:12" x14ac:dyDescent="0.55000000000000004">
      <c r="A58" s="3">
        <v>44357.695034722223</v>
      </c>
      <c r="B58">
        <v>-0.99924199999999996</v>
      </c>
      <c r="C58">
        <v>-0.50614099999999995</v>
      </c>
      <c r="D58">
        <v>0.99611000000000005</v>
      </c>
      <c r="E58">
        <v>1.487112</v>
      </c>
      <c r="F58">
        <v>7.8999999999999996E-5</v>
      </c>
      <c r="G58">
        <v>1.4864679999999999</v>
      </c>
      <c r="H58">
        <v>1.9883789999999999</v>
      </c>
      <c r="I58">
        <v>1.9925379999999999</v>
      </c>
      <c r="J58">
        <v>1.1258060000000001</v>
      </c>
    </row>
    <row r="59" spans="1:12" x14ac:dyDescent="0.55000000000000004">
      <c r="A59" s="3">
        <v>44357.695092592592</v>
      </c>
      <c r="B59">
        <v>-0.99982199999999999</v>
      </c>
      <c r="C59">
        <v>-0.50395100000000004</v>
      </c>
      <c r="D59">
        <v>0.99615299999999996</v>
      </c>
      <c r="E59">
        <v>1.491131</v>
      </c>
      <c r="F59">
        <v>9.5000000000000005E-5</v>
      </c>
      <c r="G59">
        <v>1.491438</v>
      </c>
      <c r="H59">
        <v>1.987895</v>
      </c>
      <c r="I59">
        <v>1.99254</v>
      </c>
      <c r="J59">
        <v>1.1187879999999999</v>
      </c>
    </row>
    <row r="60" spans="1:12" x14ac:dyDescent="0.55000000000000004">
      <c r="A60" s="3">
        <v>44357.695150462961</v>
      </c>
      <c r="B60">
        <v>-0.99796799999999997</v>
      </c>
      <c r="C60">
        <v>-0.49473499999999998</v>
      </c>
      <c r="D60">
        <v>0.99738899999999997</v>
      </c>
      <c r="E60">
        <v>1.498659</v>
      </c>
      <c r="F60">
        <v>6.9999999999999994E-5</v>
      </c>
      <c r="G60">
        <v>1.499563</v>
      </c>
      <c r="H60">
        <v>1.9829810000000001</v>
      </c>
      <c r="I60">
        <v>1.9925360000000001</v>
      </c>
      <c r="J60">
        <v>1.1141989999999999</v>
      </c>
    </row>
    <row r="62" spans="1:12" x14ac:dyDescent="0.55000000000000004">
      <c r="I62">
        <f>_xlfn.STDEV.P(I25:I60)</f>
        <v>1.6573225420803473E-3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O15" sqref="O15"/>
    </sheetView>
  </sheetViews>
  <sheetFormatPr defaultRowHeight="14.4" x14ac:dyDescent="0.55000000000000004"/>
  <sheetData>
    <row r="1" spans="1:1" x14ac:dyDescent="0.55000000000000004">
      <c r="A1" t="s">
        <v>26</v>
      </c>
    </row>
    <row r="2" spans="1:1" x14ac:dyDescent="0.55000000000000004">
      <c r="A2" t="s">
        <v>27</v>
      </c>
    </row>
    <row r="3" spans="1:1" x14ac:dyDescent="0.55000000000000004">
      <c r="A3" t="s">
        <v>28</v>
      </c>
    </row>
    <row r="4" spans="1:1" x14ac:dyDescent="0.55000000000000004">
      <c r="A4" t="s">
        <v>29</v>
      </c>
    </row>
    <row r="5" spans="1:1" x14ac:dyDescent="0.55000000000000004">
      <c r="A5" t="s">
        <v>30</v>
      </c>
    </row>
    <row r="6" spans="1:1" x14ac:dyDescent="0.55000000000000004">
      <c r="A6" t="s">
        <v>31</v>
      </c>
    </row>
    <row r="7" spans="1:1" x14ac:dyDescent="0.55000000000000004">
      <c r="A7" t="s">
        <v>32</v>
      </c>
    </row>
    <row r="8" spans="1:1" x14ac:dyDescent="0.55000000000000004">
      <c r="A8" t="s">
        <v>33</v>
      </c>
    </row>
    <row r="9" spans="1:1" x14ac:dyDescent="0.55000000000000004">
      <c r="A9" t="s">
        <v>34</v>
      </c>
    </row>
    <row r="10" spans="1:1" x14ac:dyDescent="0.55000000000000004">
      <c r="A10" t="s">
        <v>35</v>
      </c>
    </row>
    <row r="11" spans="1:1" x14ac:dyDescent="0.55000000000000004">
      <c r="A11" t="s">
        <v>36</v>
      </c>
    </row>
    <row r="12" spans="1:1" x14ac:dyDescent="0.55000000000000004">
      <c r="A12" t="s">
        <v>37</v>
      </c>
    </row>
    <row r="13" spans="1:1" x14ac:dyDescent="0.55000000000000004">
      <c r="A13" t="s">
        <v>38</v>
      </c>
    </row>
    <row r="14" spans="1:1" x14ac:dyDescent="0.55000000000000004">
      <c r="A14" t="s">
        <v>39</v>
      </c>
    </row>
    <row r="15" spans="1:1" x14ac:dyDescent="0.55000000000000004">
      <c r="A15" t="s">
        <v>40</v>
      </c>
    </row>
    <row r="16" spans="1:1" x14ac:dyDescent="0.55000000000000004">
      <c r="A16" t="s">
        <v>41</v>
      </c>
    </row>
    <row r="17" spans="1:11" x14ac:dyDescent="0.55000000000000004">
      <c r="A17" t="s">
        <v>42</v>
      </c>
    </row>
    <row r="18" spans="1:11" x14ac:dyDescent="0.55000000000000004">
      <c r="A18" t="s">
        <v>43</v>
      </c>
    </row>
    <row r="19" spans="1:11" x14ac:dyDescent="0.55000000000000004">
      <c r="A19" t="s">
        <v>44</v>
      </c>
    </row>
    <row r="20" spans="1:11" x14ac:dyDescent="0.55000000000000004">
      <c r="A20" t="s">
        <v>45</v>
      </c>
    </row>
    <row r="21" spans="1:11" x14ac:dyDescent="0.55000000000000004">
      <c r="A21" t="s">
        <v>46</v>
      </c>
    </row>
    <row r="22" spans="1:11" x14ac:dyDescent="0.55000000000000004">
      <c r="A22" t="s">
        <v>47</v>
      </c>
    </row>
    <row r="23" spans="1:11" x14ac:dyDescent="0.55000000000000004">
      <c r="A23" t="s">
        <v>48</v>
      </c>
    </row>
    <row r="24" spans="1:11" x14ac:dyDescent="0.55000000000000004">
      <c r="A24" t="s">
        <v>49</v>
      </c>
    </row>
    <row r="25" spans="1:11" x14ac:dyDescent="0.55000000000000004">
      <c r="A25" t="s">
        <v>50</v>
      </c>
    </row>
    <row r="26" spans="1:11" x14ac:dyDescent="0.55000000000000004">
      <c r="A26" t="s">
        <v>51</v>
      </c>
    </row>
    <row r="27" spans="1:11" x14ac:dyDescent="0.55000000000000004">
      <c r="A27" t="s">
        <v>52</v>
      </c>
    </row>
    <row r="28" spans="1:11" x14ac:dyDescent="0.55000000000000004">
      <c r="A28" t="s">
        <v>53</v>
      </c>
      <c r="B28" t="s">
        <v>54</v>
      </c>
      <c r="C28" t="s">
        <v>55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62</v>
      </c>
      <c r="K28" t="s">
        <v>63</v>
      </c>
    </row>
    <row r="29" spans="1:11" x14ac:dyDescent="0.55000000000000004">
      <c r="A29" t="s">
        <v>64</v>
      </c>
    </row>
    <row r="30" spans="1:11" x14ac:dyDescent="0.55000000000000004">
      <c r="A30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P12" sqref="P12"/>
    </sheetView>
  </sheetViews>
  <sheetFormatPr defaultRowHeight="14.4" x14ac:dyDescent="0.55000000000000004"/>
  <sheetData>
    <row r="1" spans="1:1" x14ac:dyDescent="0.55000000000000004">
      <c r="A1" t="s">
        <v>26</v>
      </c>
    </row>
    <row r="2" spans="1:1" x14ac:dyDescent="0.55000000000000004">
      <c r="A2" t="s">
        <v>27</v>
      </c>
    </row>
    <row r="3" spans="1:1" x14ac:dyDescent="0.55000000000000004">
      <c r="A3" t="s">
        <v>28</v>
      </c>
    </row>
    <row r="4" spans="1:1" x14ac:dyDescent="0.55000000000000004">
      <c r="A4" t="s">
        <v>29</v>
      </c>
    </row>
    <row r="5" spans="1:1" x14ac:dyDescent="0.55000000000000004">
      <c r="A5" t="s">
        <v>30</v>
      </c>
    </row>
    <row r="6" spans="1:1" x14ac:dyDescent="0.55000000000000004">
      <c r="A6" t="s">
        <v>31</v>
      </c>
    </row>
    <row r="7" spans="1:1" x14ac:dyDescent="0.55000000000000004">
      <c r="A7" t="s">
        <v>32</v>
      </c>
    </row>
    <row r="8" spans="1:1" x14ac:dyDescent="0.55000000000000004">
      <c r="A8" t="s">
        <v>33</v>
      </c>
    </row>
    <row r="9" spans="1:1" x14ac:dyDescent="0.55000000000000004">
      <c r="A9" t="s">
        <v>66</v>
      </c>
    </row>
    <row r="10" spans="1:1" x14ac:dyDescent="0.55000000000000004">
      <c r="A10" t="s">
        <v>67</v>
      </c>
    </row>
    <row r="11" spans="1:1" x14ac:dyDescent="0.55000000000000004">
      <c r="A11" t="s">
        <v>68</v>
      </c>
    </row>
    <row r="12" spans="1:1" x14ac:dyDescent="0.55000000000000004">
      <c r="A12" t="s">
        <v>69</v>
      </c>
    </row>
    <row r="13" spans="1:1" x14ac:dyDescent="0.55000000000000004">
      <c r="A13" t="s">
        <v>38</v>
      </c>
    </row>
    <row r="14" spans="1:1" x14ac:dyDescent="0.55000000000000004">
      <c r="A14" t="s">
        <v>39</v>
      </c>
    </row>
    <row r="15" spans="1:1" x14ac:dyDescent="0.55000000000000004">
      <c r="A15" t="s">
        <v>70</v>
      </c>
    </row>
    <row r="16" spans="1:1" x14ac:dyDescent="0.55000000000000004">
      <c r="A16" t="s">
        <v>71</v>
      </c>
    </row>
    <row r="17" spans="1:11" x14ac:dyDescent="0.55000000000000004">
      <c r="A17" t="s">
        <v>42</v>
      </c>
    </row>
    <row r="18" spans="1:11" x14ac:dyDescent="0.55000000000000004">
      <c r="A18" t="s">
        <v>43</v>
      </c>
    </row>
    <row r="19" spans="1:11" x14ac:dyDescent="0.55000000000000004">
      <c r="A19" t="s">
        <v>44</v>
      </c>
    </row>
    <row r="20" spans="1:11" x14ac:dyDescent="0.55000000000000004">
      <c r="A20" t="s">
        <v>45</v>
      </c>
    </row>
    <row r="21" spans="1:11" x14ac:dyDescent="0.55000000000000004">
      <c r="A21" t="s">
        <v>46</v>
      </c>
    </row>
    <row r="22" spans="1:11" x14ac:dyDescent="0.55000000000000004">
      <c r="A22" t="s">
        <v>47</v>
      </c>
    </row>
    <row r="23" spans="1:11" x14ac:dyDescent="0.55000000000000004">
      <c r="A23" t="s">
        <v>48</v>
      </c>
    </row>
    <row r="24" spans="1:11" x14ac:dyDescent="0.55000000000000004">
      <c r="A24" t="s">
        <v>49</v>
      </c>
    </row>
    <row r="25" spans="1:11" x14ac:dyDescent="0.55000000000000004">
      <c r="A25" t="s">
        <v>50</v>
      </c>
    </row>
    <row r="26" spans="1:11" x14ac:dyDescent="0.55000000000000004">
      <c r="A26" t="s">
        <v>51</v>
      </c>
    </row>
    <row r="27" spans="1:11" x14ac:dyDescent="0.55000000000000004">
      <c r="A27" t="s">
        <v>52</v>
      </c>
    </row>
    <row r="28" spans="1:11" x14ac:dyDescent="0.55000000000000004">
      <c r="A28" t="s">
        <v>53</v>
      </c>
      <c r="B28" t="s">
        <v>54</v>
      </c>
      <c r="C28" t="s">
        <v>55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62</v>
      </c>
      <c r="K28" t="s">
        <v>63</v>
      </c>
    </row>
    <row r="29" spans="1:11" x14ac:dyDescent="0.55000000000000004">
      <c r="A29" t="s">
        <v>64</v>
      </c>
    </row>
    <row r="30" spans="1:11" x14ac:dyDescent="0.55000000000000004">
      <c r="A30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activeCell="N2" sqref="N2"/>
    </sheetView>
  </sheetViews>
  <sheetFormatPr defaultRowHeight="14.4" x14ac:dyDescent="0.55000000000000004"/>
  <sheetData>
    <row r="1" spans="1:16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72</v>
      </c>
      <c r="M1" t="s">
        <v>73</v>
      </c>
      <c r="N1" t="s">
        <v>11</v>
      </c>
      <c r="O1" t="s">
        <v>12</v>
      </c>
      <c r="P1" t="s">
        <v>74</v>
      </c>
    </row>
    <row r="2" spans="1:16" x14ac:dyDescent="0.55000000000000004">
      <c r="A2" t="s">
        <v>75</v>
      </c>
      <c r="B2" s="3">
        <v>44357.727534722224</v>
      </c>
      <c r="C2">
        <v>8.66</v>
      </c>
      <c r="D2">
        <v>22.01</v>
      </c>
      <c r="E2">
        <v>50</v>
      </c>
      <c r="F2">
        <v>1.1360129999999999</v>
      </c>
      <c r="G2">
        <v>5.5000000000000002E-5</v>
      </c>
      <c r="H2">
        <v>-0.79809799999999997</v>
      </c>
      <c r="I2">
        <v>3.1E-4</v>
      </c>
      <c r="J2">
        <v>-1.1619079999999999</v>
      </c>
      <c r="K2">
        <v>4.1999999999999998E-5</v>
      </c>
      <c r="L2">
        <v>1.1957450000000001</v>
      </c>
      <c r="M2">
        <v>1.26E-4</v>
      </c>
      <c r="N2">
        <v>2.03E-4</v>
      </c>
      <c r="O2">
        <v>1.9858439999999999</v>
      </c>
      <c r="P2">
        <v>20.431000000000001</v>
      </c>
    </row>
    <row r="3" spans="1:16" x14ac:dyDescent="0.55000000000000004">
      <c r="A3" t="s">
        <v>76</v>
      </c>
      <c r="B3" s="3">
        <v>44357.727662037039</v>
      </c>
      <c r="C3">
        <v>8.65</v>
      </c>
      <c r="D3">
        <v>21.88</v>
      </c>
      <c r="E3">
        <v>50</v>
      </c>
      <c r="F3">
        <v>1.1358820000000001</v>
      </c>
      <c r="G3">
        <v>5.0000000000000002E-5</v>
      </c>
      <c r="H3">
        <v>-0.79750600000000005</v>
      </c>
      <c r="I3">
        <v>3.0299999999999999E-4</v>
      </c>
      <c r="J3">
        <v>-1.1619660000000001</v>
      </c>
      <c r="K3">
        <v>5.1E-5</v>
      </c>
      <c r="L3">
        <v>1.1963550000000001</v>
      </c>
      <c r="M3">
        <v>1.37E-4</v>
      </c>
      <c r="N3">
        <v>1.95E-4</v>
      </c>
      <c r="O3">
        <v>1.986019</v>
      </c>
      <c r="P3">
        <v>20.434999999999999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NFtst02_RESPONSE TIME</vt:lpstr>
      <vt:lpstr>NFTST03_Noise</vt:lpstr>
      <vt:lpstr>MF146vsISFETadapt fields</vt:lpstr>
      <vt:lpstr>MF146 OG Header</vt:lpstr>
      <vt:lpstr>MF146 ISFETADAPT HEADER</vt:lpstr>
      <vt:lpstr>Output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</dc:creator>
  <cp:lastModifiedBy>Joseph Warren</cp:lastModifiedBy>
  <dcterms:created xsi:type="dcterms:W3CDTF">2021-06-10T16:35:06Z</dcterms:created>
  <dcterms:modified xsi:type="dcterms:W3CDTF">2021-06-11T00:24:41Z</dcterms:modified>
</cp:coreProperties>
</file>