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20a0f9844ead7a/Documents/AA11AA/MBARI 2021/"/>
    </mc:Choice>
  </mc:AlternateContent>
  <xr:revisionPtr revIDLastSave="70" documentId="8_{5D98D3D4-A7A7-43B7-8F7C-4FFAFEC9FE59}" xr6:coauthVersionLast="47" xr6:coauthVersionMax="47" xr10:uidLastSave="{13F034CA-7A65-4957-8B74-D90A14D709AA}"/>
  <bookViews>
    <workbookView xWindow="-120" yWindow="-120" windowWidth="29040" windowHeight="15840" xr2:uid="{93C43757-5BC9-48A1-9FF9-355C1B512D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8" i="1"/>
  <c r="E40" i="1"/>
  <c r="C38" i="1"/>
  <c r="C37" i="1"/>
  <c r="C36" i="1"/>
  <c r="C35" i="1"/>
  <c r="C34" i="1"/>
  <c r="C33" i="1"/>
  <c r="C32" i="1"/>
  <c r="C31" i="1"/>
  <c r="C30" i="1"/>
  <c r="C29" i="1"/>
  <c r="C26" i="1"/>
  <c r="C25" i="1"/>
  <c r="C17" i="1"/>
  <c r="C16" i="1"/>
  <c r="C15" i="1"/>
  <c r="E19" i="1"/>
  <c r="C14" i="1"/>
  <c r="C13" i="1"/>
  <c r="C12" i="1"/>
  <c r="C11" i="1"/>
  <c r="C10" i="1"/>
  <c r="C9" i="1"/>
  <c r="C8" i="1"/>
  <c r="C7" i="1"/>
  <c r="C6" i="1"/>
  <c r="C5" i="1"/>
  <c r="C4" i="1"/>
  <c r="C40" i="1" l="1"/>
  <c r="H38" i="1"/>
  <c r="H40" i="1" s="1"/>
  <c r="C19" i="1"/>
  <c r="H17" i="1" s="1"/>
  <c r="H19" i="1" s="1"/>
</calcChain>
</file>

<file path=xl/sharedStrings.xml><?xml version="1.0" encoding="utf-8"?>
<sst xmlns="http://schemas.openxmlformats.org/spreadsheetml/2006/main" count="74" uniqueCount="47">
  <si>
    <t>Cut provided tube to length</t>
  </si>
  <si>
    <t>Mold spherical nose piece</t>
  </si>
  <si>
    <t>Fit and bond nose hemisphere to tube</t>
  </si>
  <si>
    <t>Bond G-10 attachment coupling to filament wound tube</t>
  </si>
  <si>
    <t>Lightly sand inside of nose cone assembly</t>
  </si>
  <si>
    <t>Paint inside of assembly white</t>
  </si>
  <si>
    <t>Spray primer</t>
  </si>
  <si>
    <t>Lay out and cut instrument ports, drill attachment holes</t>
  </si>
  <si>
    <t>TASK DESCRIPTION</t>
  </si>
  <si>
    <t>LABOR COST</t>
  </si>
  <si>
    <t>MATERIAL COST</t>
  </si>
  <si>
    <t>Prepare exterior for primer</t>
  </si>
  <si>
    <t>MATERIAL DESCRIPTION</t>
  </si>
  <si>
    <t>foam, epoxy, glass.gel coat</t>
  </si>
  <si>
    <t>cutter wear</t>
  </si>
  <si>
    <t>carbon, epoxy, solvent</t>
  </si>
  <si>
    <t>Proset adhesive, mixing nozzle</t>
  </si>
  <si>
    <t>sand paper</t>
  </si>
  <si>
    <t>spray paint</t>
  </si>
  <si>
    <t>epoxy filler &amp; sand paper</t>
  </si>
  <si>
    <t>masking, primer &amp; solvent</t>
  </si>
  <si>
    <t>fill sand &amp; fair primer</t>
  </si>
  <si>
    <t>filler &amp; sand paper</t>
  </si>
  <si>
    <t xml:space="preserve">Mask for top coat   </t>
  </si>
  <si>
    <t>tape &amp; masking paper</t>
  </si>
  <si>
    <t>Spray top coat</t>
  </si>
  <si>
    <t>paint &amp; solvent</t>
  </si>
  <si>
    <t>Remove masking &amp; detail paint edges</t>
  </si>
  <si>
    <t xml:space="preserve">ESTIMATED TOTAL </t>
  </si>
  <si>
    <t>Build spherical mold for nose  *</t>
  </si>
  <si>
    <t>less one time mold cost *</t>
  </si>
  <si>
    <t>MBARI LRAUV LARGER NOSE CONES 7-12-21</t>
  </si>
  <si>
    <t>MBARI  LRAUV LARGER TAIL CONES</t>
  </si>
  <si>
    <t xml:space="preserve"> TIME HRS</t>
  </si>
  <si>
    <t>shop rate</t>
  </si>
  <si>
    <t>Prep mold, apply release, cut and place carbon fiber</t>
  </si>
  <si>
    <t>prepare for infusion, seal vacuum bag test seals and resin ports</t>
  </si>
  <si>
    <t>Apply finish surface to pre-machined male mold for tail cone *</t>
  </si>
  <si>
    <t>Bond G-10 attachment coupling to infused tail cone</t>
  </si>
  <si>
    <t>Lightly sand inside of tail cone assembly</t>
  </si>
  <si>
    <t>NA</t>
  </si>
  <si>
    <t xml:space="preserve">Male mold machining cost for labor andmaterials unknown. </t>
  </si>
  <si>
    <t>infuse part infusion resin</t>
  </si>
  <si>
    <t>infusion epoxy .5 gallons</t>
  </si>
  <si>
    <t>bag tape, bag film, tubing</t>
  </si>
  <si>
    <t>carbon, epoxy, peel ply, breather film,breather cloth</t>
  </si>
  <si>
    <t>epoxy, glass, gel coat,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</si>
</sst>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8" fontId="2" fillId="0" borderId="0" xfId="0" applyNumberFormat="1" applyFont="1"/>
    <xf numFmtId="44" fontId="2" fillId="0" borderId="0" xfId="1" applyFont="1"/>
    <xf numFmtId="44" fontId="2" fillId="0" borderId="0" xfId="0" applyNumberFormat="1" applyFont="1"/>
    <xf numFmtId="8" fontId="2" fillId="0" borderId="0" xfId="1" applyNumberFormat="1" applyFont="1"/>
    <xf numFmtId="0" fontId="2" fillId="2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9E27-3DCB-4039-93E8-D63A7637FAAC}">
  <dimension ref="A1:Y42"/>
  <sheetViews>
    <sheetView tabSelected="1" topLeftCell="A16" workbookViewId="0">
      <selection activeCell="E27" sqref="E27"/>
    </sheetView>
  </sheetViews>
  <sheetFormatPr defaultRowHeight="15" x14ac:dyDescent="0.25"/>
  <cols>
    <col min="1" max="1" width="82.140625" bestFit="1" customWidth="1"/>
    <col min="2" max="2" width="15.140625" bestFit="1" customWidth="1"/>
    <col min="3" max="3" width="15.5703125" bestFit="1" customWidth="1"/>
    <col min="4" max="4" width="41.140625" bestFit="1" customWidth="1"/>
    <col min="5" max="5" width="15.7109375" customWidth="1"/>
    <col min="7" max="7" width="33.7109375" customWidth="1"/>
    <col min="8" max="8" width="15.5703125" bestFit="1" customWidth="1"/>
  </cols>
  <sheetData>
    <row r="1" spans="1:25" ht="18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x14ac:dyDescent="0.25">
      <c r="A2" s="1" t="s">
        <v>34</v>
      </c>
      <c r="B2" s="4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4" x14ac:dyDescent="0.25">
      <c r="A3" s="1" t="s">
        <v>8</v>
      </c>
      <c r="B3" s="3" t="s">
        <v>33</v>
      </c>
      <c r="C3" s="2" t="s">
        <v>9</v>
      </c>
      <c r="D3" s="2" t="s">
        <v>12</v>
      </c>
      <c r="E3" s="2" t="s">
        <v>10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x14ac:dyDescent="0.25">
      <c r="A4" s="1" t="s">
        <v>0</v>
      </c>
      <c r="B4" s="1">
        <v>0.5</v>
      </c>
      <c r="C4" s="5">
        <f>+B2*B4</f>
        <v>62.5</v>
      </c>
      <c r="D4" s="5" t="s">
        <v>14</v>
      </c>
      <c r="E4" s="5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x14ac:dyDescent="0.25">
      <c r="A5" s="1" t="s">
        <v>29</v>
      </c>
      <c r="B5" s="1">
        <v>6</v>
      </c>
      <c r="C5" s="5">
        <f>+B2*B5</f>
        <v>750</v>
      </c>
      <c r="D5" s="5" t="s">
        <v>13</v>
      </c>
      <c r="E5" s="5">
        <v>200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x14ac:dyDescent="0.25">
      <c r="A6" s="1" t="s">
        <v>1</v>
      </c>
      <c r="B6" s="1">
        <v>2</v>
      </c>
      <c r="C6" s="5">
        <f>+B2*B6</f>
        <v>250</v>
      </c>
      <c r="D6" s="5" t="s">
        <v>15</v>
      </c>
      <c r="E6" s="5">
        <v>50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x14ac:dyDescent="0.25">
      <c r="A7" s="1" t="s">
        <v>2</v>
      </c>
      <c r="B7" s="1">
        <v>0.5</v>
      </c>
      <c r="C7" s="5">
        <f>+B2*B7</f>
        <v>62.5</v>
      </c>
      <c r="D7" s="5" t="s">
        <v>16</v>
      </c>
      <c r="E7" s="5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x14ac:dyDescent="0.25">
      <c r="A8" s="1" t="s">
        <v>3</v>
      </c>
      <c r="B8" s="1">
        <v>0.75</v>
      </c>
      <c r="C8" s="5">
        <f>+B2*B8</f>
        <v>93.75</v>
      </c>
      <c r="D8" s="5" t="s">
        <v>16</v>
      </c>
      <c r="E8" s="5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x14ac:dyDescent="0.25">
      <c r="A9" s="1" t="s">
        <v>4</v>
      </c>
      <c r="B9" s="1">
        <v>1.5</v>
      </c>
      <c r="C9" s="5">
        <f>+B2*B9</f>
        <v>187.5</v>
      </c>
      <c r="D9" s="5" t="s">
        <v>17</v>
      </c>
      <c r="E9" s="5">
        <v>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x14ac:dyDescent="0.25">
      <c r="A10" s="1" t="s">
        <v>5</v>
      </c>
      <c r="B10" s="1">
        <v>0.75</v>
      </c>
      <c r="C10" s="5">
        <f>+B2*B10</f>
        <v>93.75</v>
      </c>
      <c r="D10" s="5" t="s">
        <v>18</v>
      </c>
      <c r="E10" s="5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x14ac:dyDescent="0.25">
      <c r="A11" s="1" t="s">
        <v>11</v>
      </c>
      <c r="B11" s="1">
        <v>1</v>
      </c>
      <c r="C11" s="5">
        <f>+B2*B11</f>
        <v>125</v>
      </c>
      <c r="D11" s="5" t="s">
        <v>19</v>
      </c>
      <c r="E11" s="5">
        <v>10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x14ac:dyDescent="0.25">
      <c r="A12" s="1" t="s">
        <v>6</v>
      </c>
      <c r="B12" s="1">
        <v>1</v>
      </c>
      <c r="C12" s="5">
        <f>+B2*B12</f>
        <v>125</v>
      </c>
      <c r="D12" s="5" t="s">
        <v>20</v>
      </c>
      <c r="E12" s="5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x14ac:dyDescent="0.25">
      <c r="A13" s="1" t="s">
        <v>21</v>
      </c>
      <c r="B13" s="1">
        <v>3</v>
      </c>
      <c r="C13" s="5">
        <f>+B2*B13</f>
        <v>375</v>
      </c>
      <c r="D13" s="5" t="s">
        <v>22</v>
      </c>
      <c r="E13" s="5">
        <v>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x14ac:dyDescent="0.25">
      <c r="A14" s="1" t="s">
        <v>7</v>
      </c>
      <c r="B14" s="1">
        <v>4</v>
      </c>
      <c r="C14" s="5">
        <f>+B2*B14</f>
        <v>500</v>
      </c>
      <c r="D14" s="5" t="s">
        <v>14</v>
      </c>
      <c r="E14" s="5">
        <v>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x14ac:dyDescent="0.25">
      <c r="A15" s="1" t="s">
        <v>23</v>
      </c>
      <c r="B15" s="1">
        <v>0.5</v>
      </c>
      <c r="C15" s="7">
        <f>+B15*B2</f>
        <v>62.5</v>
      </c>
      <c r="D15" s="5" t="s">
        <v>24</v>
      </c>
      <c r="E15" s="5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x14ac:dyDescent="0.25">
      <c r="A16" s="1" t="s">
        <v>25</v>
      </c>
      <c r="B16" s="1">
        <v>1</v>
      </c>
      <c r="C16" s="5">
        <f>+B16*B2</f>
        <v>125</v>
      </c>
      <c r="D16" s="5" t="s">
        <v>26</v>
      </c>
      <c r="E16" s="5">
        <v>75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x14ac:dyDescent="0.25">
      <c r="A17" s="1" t="s">
        <v>27</v>
      </c>
      <c r="B17" s="1">
        <v>1</v>
      </c>
      <c r="C17" s="5">
        <f>+B17*B2</f>
        <v>125</v>
      </c>
      <c r="D17" s="5"/>
      <c r="E17" s="5"/>
      <c r="F17" s="1"/>
      <c r="G17" s="1" t="s">
        <v>28</v>
      </c>
      <c r="H17" s="6">
        <f>+C19+E19</f>
        <v>3351.5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x14ac:dyDescent="0.25">
      <c r="A18" s="1"/>
      <c r="B18" s="1"/>
      <c r="C18" s="1"/>
      <c r="D18" s="1"/>
      <c r="E18" s="5"/>
      <c r="F18" s="1"/>
      <c r="G18" s="1" t="s">
        <v>30</v>
      </c>
      <c r="H18" s="4">
        <v>800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x14ac:dyDescent="0.25">
      <c r="A19" s="1"/>
      <c r="B19" s="1"/>
      <c r="C19" s="6">
        <f>SUM(C4:C18)</f>
        <v>2937.5</v>
      </c>
      <c r="D19" s="6"/>
      <c r="E19" s="5">
        <f>SUM(E4:E18)</f>
        <v>414</v>
      </c>
      <c r="F19" s="1"/>
      <c r="G19" s="1"/>
      <c r="H19" s="4">
        <f>+H17-H18</f>
        <v>2551.5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x14ac:dyDescent="0.25">
      <c r="A21" s="1" t="s">
        <v>32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x14ac:dyDescent="0.25">
      <c r="A22" s="1" t="s">
        <v>34</v>
      </c>
      <c r="B22" s="5">
        <v>125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x14ac:dyDescent="0.25">
      <c r="A23" s="1" t="s">
        <v>8</v>
      </c>
      <c r="B23" s="3" t="s">
        <v>33</v>
      </c>
      <c r="C23" s="2" t="s">
        <v>9</v>
      </c>
      <c r="D23" s="2" t="s">
        <v>12</v>
      </c>
      <c r="E23" s="2" t="s">
        <v>10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x14ac:dyDescent="0.25">
      <c r="A24" s="8" t="s">
        <v>41</v>
      </c>
      <c r="B24" s="1"/>
      <c r="C24" s="5"/>
      <c r="D24" s="5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x14ac:dyDescent="0.25">
      <c r="A25" s="1" t="s">
        <v>37</v>
      </c>
      <c r="B25" s="1">
        <v>10</v>
      </c>
      <c r="C25" s="5">
        <f>+B22*B25</f>
        <v>1250</v>
      </c>
      <c r="D25" s="5" t="s">
        <v>46</v>
      </c>
      <c r="E25" s="5">
        <v>200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x14ac:dyDescent="0.25">
      <c r="A26" s="1" t="s">
        <v>35</v>
      </c>
      <c r="B26" s="1">
        <v>4</v>
      </c>
      <c r="C26" s="5">
        <f>+B22*B26</f>
        <v>500</v>
      </c>
      <c r="D26" s="5" t="s">
        <v>45</v>
      </c>
      <c r="E26" s="5">
        <v>200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x14ac:dyDescent="0.25">
      <c r="A27" s="1" t="s">
        <v>36</v>
      </c>
      <c r="B27" s="1">
        <v>2</v>
      </c>
      <c r="C27" s="5">
        <f>+B27*B22</f>
        <v>250</v>
      </c>
      <c r="D27" s="5" t="s">
        <v>44</v>
      </c>
      <c r="E27" s="5">
        <v>35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x14ac:dyDescent="0.25">
      <c r="A28" s="1" t="s">
        <v>42</v>
      </c>
      <c r="B28" s="1">
        <v>1</v>
      </c>
      <c r="C28" s="5">
        <f>+B28*B22</f>
        <v>125</v>
      </c>
      <c r="D28" s="5" t="s">
        <v>43</v>
      </c>
      <c r="E28" s="5">
        <v>60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x14ac:dyDescent="0.25">
      <c r="A29" s="1" t="s">
        <v>38</v>
      </c>
      <c r="B29" s="1">
        <v>0.75</v>
      </c>
      <c r="C29" s="5">
        <f>+B22*B29</f>
        <v>93.75</v>
      </c>
      <c r="D29" s="5" t="s">
        <v>16</v>
      </c>
      <c r="E29" s="5">
        <v>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x14ac:dyDescent="0.25">
      <c r="A30" s="1" t="s">
        <v>39</v>
      </c>
      <c r="B30" s="1">
        <v>1.5</v>
      </c>
      <c r="C30" s="5">
        <f>+B22*B30</f>
        <v>187.5</v>
      </c>
      <c r="D30" s="5" t="s">
        <v>17</v>
      </c>
      <c r="E30" s="5">
        <v>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x14ac:dyDescent="0.25">
      <c r="A31" s="1" t="s">
        <v>5</v>
      </c>
      <c r="B31" s="1">
        <v>0.75</v>
      </c>
      <c r="C31" s="5">
        <f>+B22*B31</f>
        <v>93.75</v>
      </c>
      <c r="D31" s="5" t="s">
        <v>18</v>
      </c>
      <c r="E31" s="5">
        <v>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x14ac:dyDescent="0.25">
      <c r="A32" s="1" t="s">
        <v>11</v>
      </c>
      <c r="B32" s="1">
        <v>2</v>
      </c>
      <c r="C32" s="5">
        <f>+B22*B32</f>
        <v>250</v>
      </c>
      <c r="D32" s="5" t="s">
        <v>19</v>
      </c>
      <c r="E32" s="5">
        <v>10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x14ac:dyDescent="0.25">
      <c r="A33" s="1" t="s">
        <v>6</v>
      </c>
      <c r="B33" s="1">
        <v>1</v>
      </c>
      <c r="C33" s="5">
        <f>+B22*B33</f>
        <v>125</v>
      </c>
      <c r="D33" s="5" t="s">
        <v>20</v>
      </c>
      <c r="E33" s="5">
        <v>25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x14ac:dyDescent="0.25">
      <c r="A34" s="1" t="s">
        <v>21</v>
      </c>
      <c r="B34" s="1">
        <v>4</v>
      </c>
      <c r="C34" s="5">
        <f>+B22*B34</f>
        <v>500</v>
      </c>
      <c r="D34" s="5" t="s">
        <v>22</v>
      </c>
      <c r="E34" s="5">
        <v>20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x14ac:dyDescent="0.25">
      <c r="A35" s="1" t="s">
        <v>7</v>
      </c>
      <c r="B35" s="1">
        <v>6</v>
      </c>
      <c r="C35" s="5">
        <f>+B22*B35</f>
        <v>750</v>
      </c>
      <c r="D35" s="5" t="s">
        <v>14</v>
      </c>
      <c r="E35" s="5">
        <v>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x14ac:dyDescent="0.25">
      <c r="A36" s="1" t="s">
        <v>23</v>
      </c>
      <c r="B36" s="1">
        <v>0.5</v>
      </c>
      <c r="C36" s="7">
        <f>+B36*B22</f>
        <v>62.5</v>
      </c>
      <c r="D36" s="5" t="s">
        <v>24</v>
      </c>
      <c r="E36" s="5">
        <v>10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x14ac:dyDescent="0.25">
      <c r="A37" s="1" t="s">
        <v>25</v>
      </c>
      <c r="B37" s="1">
        <v>1</v>
      </c>
      <c r="C37" s="5">
        <f>+B37*B22</f>
        <v>125</v>
      </c>
      <c r="D37" s="5" t="s">
        <v>26</v>
      </c>
      <c r="E37" s="5">
        <v>75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x14ac:dyDescent="0.25">
      <c r="A38" s="1" t="s">
        <v>27</v>
      </c>
      <c r="B38" s="1">
        <v>1</v>
      </c>
      <c r="C38" s="5">
        <f>+B38*B22</f>
        <v>125</v>
      </c>
      <c r="D38" s="5" t="s">
        <v>40</v>
      </c>
      <c r="E38" s="5"/>
      <c r="F38" s="1"/>
      <c r="G38" s="1" t="s">
        <v>28</v>
      </c>
      <c r="H38" s="6">
        <f>+C40+E40</f>
        <v>5090.5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x14ac:dyDescent="0.25">
      <c r="A39" s="1"/>
      <c r="B39" s="1"/>
      <c r="C39" s="1"/>
      <c r="D39" s="1"/>
      <c r="E39" s="5"/>
      <c r="F39" s="1"/>
      <c r="G39" s="1" t="s">
        <v>30</v>
      </c>
      <c r="H39" s="4">
        <v>1250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x14ac:dyDescent="0.25">
      <c r="A40" s="1"/>
      <c r="B40" s="1"/>
      <c r="C40" s="6">
        <f>SUM(C24:C39)</f>
        <v>4437.5</v>
      </c>
      <c r="D40" s="6"/>
      <c r="E40" s="5">
        <f>SUM(E24:E39)</f>
        <v>653</v>
      </c>
      <c r="F40" s="1"/>
      <c r="G40" s="1"/>
      <c r="H40" s="4">
        <f>+H38-H39</f>
        <v>3840.5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 Pleskunas</dc:creator>
  <cp:lastModifiedBy>Stan Pleskunas</cp:lastModifiedBy>
  <dcterms:created xsi:type="dcterms:W3CDTF">2021-07-12T20:16:22Z</dcterms:created>
  <dcterms:modified xsi:type="dcterms:W3CDTF">2021-07-12T23:23:02Z</dcterms:modified>
</cp:coreProperties>
</file>