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5.xml"/>
  <Override ContentType="application/vnd.openxmlformats-officedocument.spreadsheetml.table+xml" PartName="/xl/tables/table4.xml"/>
  <Override ContentType="application/vnd.openxmlformats-officedocument.spreadsheetml.table+xml" PartName="/xl/tables/table3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ateSheet2020" sheetId="1" r:id="rId4"/>
  </sheets>
  <definedNames/>
  <calcPr/>
</workbook>
</file>

<file path=xl/sharedStrings.xml><?xml version="1.0" encoding="utf-8"?>
<sst xmlns="http://schemas.openxmlformats.org/spreadsheetml/2006/main" count="28" uniqueCount="25">
  <si>
    <t>CONSTANTS</t>
  </si>
  <si>
    <t>Isotropic Service Rates for Telepresence</t>
  </si>
  <si>
    <t>*Not adjusted for refund on current service plan</t>
  </si>
  <si>
    <t>Cost Per Month</t>
  </si>
  <si>
    <t>Cost Per Week</t>
  </si>
  <si>
    <t>Cost Per Day</t>
  </si>
  <si>
    <t>Western Flyer Monthly</t>
  </si>
  <si>
    <t>RATE SHEET CALCULATIONS</t>
  </si>
  <si>
    <t>Days</t>
  </si>
  <si>
    <t>Cost at Daily Rate</t>
  </si>
  <si>
    <t>Refund at Daily Rate</t>
  </si>
  <si>
    <t>Adjusted Budget at Daily Rate</t>
  </si>
  <si>
    <t>Cost at Weekly Rate</t>
  </si>
  <si>
    <t>Refund at Weekly Rate</t>
  </si>
  <si>
    <t>Adjusted Budget at Weekly Rate</t>
  </si>
  <si>
    <t>Cost at Monthly Rate</t>
  </si>
  <si>
    <t>Refund at Monthly Rate</t>
  </si>
  <si>
    <t>Adjusted Budget at Monthly Rate</t>
  </si>
  <si>
    <t>Best Option Adjusted</t>
  </si>
  <si>
    <t>Best Option at Cost</t>
  </si>
  <si>
    <t xml:space="preserve">LOOKUP TABLE </t>
  </si>
  <si>
    <t>Budget Amount</t>
  </si>
  <si>
    <t>COMPACT LOOKUP TABLE</t>
  </si>
  <si>
    <t>15-21</t>
  </si>
  <si>
    <t>&gt; 22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</si>
</sst>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$&quot;#,##0"/>
    <numFmt numFmtId="165" formatCode="m-d"/>
  </numFmts>
  <fonts count="8">
    <font>
      <sz val="10.0"/>
      <color rgb="FF000000"/>
      <name val="Arial"/>
    </font>
    <font>
      <b/>
      <color theme="1"/>
      <name val="Lato"/>
    </font>
    <font>
      <color theme="1"/>
      <name val="Lato"/>
    </font>
    <font>
      <i/>
      <color theme="1"/>
      <name val="Lato"/>
    </font>
    <font>
      <color theme="1"/>
      <name val="Arial"/>
    </font>
    <font>
      <b/>
      <sz val="10.0"/>
      <color rgb="FF000000"/>
      <name val="Lato"/>
    </font>
    <font>
      <sz val="10.0"/>
      <color theme="1"/>
      <name val="Lato"/>
    </font>
    <font>
      <b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B0B3B2"/>
        <bgColor rgb="FFB0B3B2"/>
      </patternFill>
    </fill>
    <fill>
      <patternFill patternType="solid">
        <fgColor rgb="FFFFF2CC"/>
        <bgColor rgb="FFFFF2CC"/>
      </patternFill>
    </fill>
  </fills>
  <borders count="1">
    <border/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Font="1"/>
    <xf borderId="0" fillId="0" fontId="3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2" numFmtId="164" xfId="0" applyAlignment="1" applyFont="1" applyNumberFormat="1">
      <alignment readingOrder="0"/>
    </xf>
    <xf borderId="0" fillId="0" fontId="4" numFmtId="0" xfId="0" applyFont="1"/>
    <xf borderId="0" fillId="0" fontId="4" numFmtId="0" xfId="0" applyAlignment="1" applyFont="1">
      <alignment shrinkToFit="0" wrapText="1"/>
    </xf>
    <xf borderId="0" fillId="2" fontId="5" numFmtId="0" xfId="0" applyAlignment="1" applyFill="1" applyFont="1">
      <alignment readingOrder="0" shrinkToFit="0" vertical="top" wrapText="1"/>
    </xf>
    <xf borderId="0" fillId="2" fontId="5" numFmtId="0" xfId="0" applyAlignment="1" applyFont="1">
      <alignment readingOrder="0" shrinkToFit="0" vertical="top" wrapText="1"/>
    </xf>
    <xf borderId="0" fillId="0" fontId="6" numFmtId="0" xfId="0" applyAlignment="1" applyFont="1">
      <alignment readingOrder="0"/>
    </xf>
    <xf borderId="0" fillId="0" fontId="6" numFmtId="164" xfId="0" applyFont="1" applyNumberFormat="1"/>
    <xf borderId="0" fillId="3" fontId="6" numFmtId="164" xfId="0" applyFill="1" applyFont="1" applyNumberFormat="1"/>
    <xf borderId="0" fillId="0" fontId="6" numFmtId="0" xfId="0" applyFont="1"/>
    <xf borderId="0" fillId="0" fontId="6" numFmtId="0" xfId="0" applyAlignment="1" applyFont="1">
      <alignment readingOrder="0"/>
    </xf>
    <xf borderId="0" fillId="0" fontId="6" numFmtId="0" xfId="0" applyFont="1"/>
    <xf borderId="0" fillId="0" fontId="4" numFmtId="0" xfId="0" applyAlignment="1" applyFont="1">
      <alignment readingOrder="0"/>
    </xf>
    <xf borderId="0" fillId="0" fontId="6" numFmtId="0" xfId="0" applyAlignment="1" applyFont="1">
      <alignment horizontal="left" readingOrder="0"/>
    </xf>
    <xf borderId="0" fillId="0" fontId="7" numFmtId="0" xfId="0" applyFont="1"/>
    <xf borderId="0" fillId="0" fontId="6" numFmtId="165" xfId="0" applyAlignment="1" applyFont="1" applyNumberFormat="1">
      <alignment horizontal="left" readingOrder="0"/>
    </xf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rgb="FF63D297"/>
          <bgColor rgb="FF63D297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E7F9EF"/>
          <bgColor rgb="FFE7F9EF"/>
        </patternFill>
      </fill>
      <border/>
    </dxf>
  </dxfs>
  <tableStyles count="5">
    <tableStyle count="3" pivot="0" name="RateSheet2020-style">
      <tableStyleElement dxfId="1" type="headerRow"/>
      <tableStyleElement dxfId="2" type="firstRowStripe"/>
      <tableStyleElement dxfId="3" type="secondRowStripe"/>
    </tableStyle>
    <tableStyle count="3" pivot="0" name="RateSheet2020-style 2">
      <tableStyleElement dxfId="1" type="headerRow"/>
      <tableStyleElement dxfId="2" type="firstRowStripe"/>
      <tableStyleElement dxfId="3" type="secondRowStripe"/>
    </tableStyle>
    <tableStyle count="2" pivot="0" name="RateSheet2020-style 3">
      <tableStyleElement dxfId="3" type="firstRowStripe"/>
      <tableStyleElement dxfId="2" type="secondRowStripe"/>
    </tableStyle>
    <tableStyle count="3" pivot="0" name="RateSheet2020-style 4">
      <tableStyleElement dxfId="1" type="headerRow"/>
      <tableStyleElement dxfId="2" type="firstRowStripe"/>
      <tableStyleElement dxfId="3" type="secondRowStripe"/>
    </tableStyle>
    <tableStyle count="2" pivot="0" name="RateSheet2020-style 5"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B45:C75" displayName="Table_1" id="1">
  <tableColumns count="2">
    <tableColumn name="Days" id="1"/>
    <tableColumn name="Budget Amount" id="2"/>
  </tableColumns>
  <tableStyleInfo name="RateSheet2020-style" showColumnStripes="0" showFirstColumn="1" showLastColumn="1" showRowStripes="1"/>
</table>
</file>

<file path=xl/tables/table2.xml><?xml version="1.0" encoding="utf-8"?>
<table xmlns="http://schemas.openxmlformats.org/spreadsheetml/2006/main" headerRowCount="0" ref="B12:N42" displayName="Table_2" id="2">
  <tableColumns count="13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  <tableColumn name="Column11" id="11"/>
    <tableColumn name="Column12" id="12"/>
    <tableColumn name="Column13" id="13"/>
  </tableColumns>
  <tableStyleInfo name="RateSheet2020-style 2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3.xml><?xml version="1.0" encoding="utf-8"?>
<table xmlns="http://schemas.openxmlformats.org/spreadsheetml/2006/main" headerRowCount="0" ref="A9:B9" displayName="Table_3" id="3">
  <tableColumns count="2">
    <tableColumn name="Column1" id="1"/>
    <tableColumn name="Column2" id="2"/>
  </tableColumns>
  <tableStyleInfo name="RateSheet2020-style 3" showColumnStripes="0" showFirstColumn="1" showLastColumn="1" showRowStripes="1"/>
</table>
</file>

<file path=xl/tables/table4.xml><?xml version="1.0" encoding="utf-8"?>
<table xmlns="http://schemas.openxmlformats.org/spreadsheetml/2006/main" ref="B79:C101" displayName="Table_4" id="4">
  <tableColumns count="2">
    <tableColumn name="Days" id="1"/>
    <tableColumn name="Budget Amount" id="2"/>
  </tableColumns>
  <tableStyleInfo name="RateSheet2020-style 4" showColumnStripes="0" showFirstColumn="1" showLastColumn="1" showRowStripes="1"/>
</table>
</file>

<file path=xl/tables/table5.xml><?xml version="1.0" encoding="utf-8"?>
<table xmlns="http://schemas.openxmlformats.org/spreadsheetml/2006/main" headerRowCount="0" ref="A5:B7" displayName="Table_5" id="5">
  <tableColumns count="2">
    <tableColumn name="Column1" id="1"/>
    <tableColumn name="Column2" id="2"/>
  </tableColumns>
  <tableStyleInfo name="RateSheet2020-style 5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11" Type="http://schemas.openxmlformats.org/officeDocument/2006/relationships/table" Target="../tables/table5.xml"/><Relationship Id="rId10" Type="http://schemas.openxmlformats.org/officeDocument/2006/relationships/table" Target="../tables/table4.xml"/><Relationship Id="rId9" Type="http://schemas.openxmlformats.org/officeDocument/2006/relationships/table" Target="../tables/table3.xml"/><Relationship Id="rId7" Type="http://schemas.openxmlformats.org/officeDocument/2006/relationships/table" Target="../tables/table1.xml"/><Relationship Id="rId8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21.57"/>
    <col customWidth="1" min="2" max="2" width="10.86"/>
    <col customWidth="1" min="4" max="6" width="16.14"/>
  </cols>
  <sheetData>
    <row r="1">
      <c r="A1" s="1" t="s">
        <v>0</v>
      </c>
    </row>
    <row r="3">
      <c r="A3" s="1" t="s">
        <v>1</v>
      </c>
      <c r="B3" s="2"/>
    </row>
    <row r="4">
      <c r="A4" s="3" t="s">
        <v>2</v>
      </c>
      <c r="B4" s="2"/>
    </row>
    <row r="5">
      <c r="A5" s="4" t="s">
        <v>3</v>
      </c>
      <c r="B5" s="5">
        <v>19457.0</v>
      </c>
    </row>
    <row r="6">
      <c r="A6" s="4" t="s">
        <v>4</v>
      </c>
      <c r="B6" s="5">
        <v>5903.0</v>
      </c>
    </row>
    <row r="7">
      <c r="A7" s="4" t="s">
        <v>5</v>
      </c>
      <c r="B7" s="5">
        <v>1098.0</v>
      </c>
    </row>
    <row r="9">
      <c r="A9" s="4" t="s">
        <v>6</v>
      </c>
      <c r="B9" s="5">
        <v>3100.0</v>
      </c>
    </row>
    <row r="11">
      <c r="A11" s="1" t="s">
        <v>7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</row>
    <row r="12">
      <c r="A12" s="7"/>
      <c r="B12" s="8" t="s">
        <v>8</v>
      </c>
      <c r="C12" s="8" t="s">
        <v>9</v>
      </c>
      <c r="D12" s="8" t="s">
        <v>10</v>
      </c>
      <c r="E12" s="8" t="s">
        <v>11</v>
      </c>
      <c r="F12" s="8" t="s">
        <v>12</v>
      </c>
      <c r="G12" s="8" t="s">
        <v>13</v>
      </c>
      <c r="H12" s="8" t="s">
        <v>14</v>
      </c>
      <c r="I12" s="8" t="s">
        <v>15</v>
      </c>
      <c r="J12" s="8" t="s">
        <v>16</v>
      </c>
      <c r="K12" s="8" t="s">
        <v>17</v>
      </c>
      <c r="L12" s="8" t="s">
        <v>18</v>
      </c>
      <c r="M12" s="8" t="s">
        <v>19</v>
      </c>
      <c r="N12" s="9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</row>
    <row r="13">
      <c r="B13" s="10">
        <v>1.0</v>
      </c>
      <c r="C13" s="11">
        <f t="shared" ref="C13:C42" si="1">$B13*$B$7</f>
        <v>1098</v>
      </c>
      <c r="D13" s="12">
        <f t="shared" ref="D13:D42" si="2">B13*$B$9/30</f>
        <v>103.3333333</v>
      </c>
      <c r="E13" s="12">
        <f t="shared" ref="E13:E42" si="3">C13-D13</f>
        <v>994.6666667</v>
      </c>
      <c r="F13" s="11">
        <f t="shared" ref="F13:F42" si="4">CEILING($B13/7,1)*$B$6</f>
        <v>5903</v>
      </c>
      <c r="G13" s="12">
        <f t="shared" ref="G13:G42" si="5">$B$9/4*CEILING(B13/(30/4),1)</f>
        <v>775</v>
      </c>
      <c r="H13" s="12">
        <f t="shared" ref="H13:H42" si="6">F13-G13</f>
        <v>5128</v>
      </c>
      <c r="I13" s="11">
        <f t="shared" ref="I13:I42" si="7">CEILING($B13/30,1)*$B$5</f>
        <v>19457</v>
      </c>
      <c r="J13" s="12">
        <f t="shared" ref="J13:J42" si="8">$B$9</f>
        <v>3100</v>
      </c>
      <c r="K13" s="12">
        <f t="shared" ref="K13:K42" si="9">I13-J13</f>
        <v>16357</v>
      </c>
      <c r="L13" s="12">
        <f t="shared" ref="L13:L42" si="10">MIN(E13,H13,K13)</f>
        <v>994.6666667</v>
      </c>
      <c r="M13" s="11">
        <f t="shared" ref="M13:M42" si="11">MIN(C13,F13,I13)</f>
        <v>1098</v>
      </c>
      <c r="N13" s="13"/>
    </row>
    <row r="14">
      <c r="B14" s="10">
        <v>2.0</v>
      </c>
      <c r="C14" s="11">
        <f t="shared" si="1"/>
        <v>2196</v>
      </c>
      <c r="D14" s="12">
        <f t="shared" si="2"/>
        <v>206.6666667</v>
      </c>
      <c r="E14" s="12">
        <f t="shared" si="3"/>
        <v>1989.333333</v>
      </c>
      <c r="F14" s="11">
        <f t="shared" si="4"/>
        <v>5903</v>
      </c>
      <c r="G14" s="12">
        <f t="shared" si="5"/>
        <v>775</v>
      </c>
      <c r="H14" s="12">
        <f t="shared" si="6"/>
        <v>5128</v>
      </c>
      <c r="I14" s="11">
        <f t="shared" si="7"/>
        <v>19457</v>
      </c>
      <c r="J14" s="12">
        <f t="shared" si="8"/>
        <v>3100</v>
      </c>
      <c r="K14" s="12">
        <f t="shared" si="9"/>
        <v>16357</v>
      </c>
      <c r="L14" s="12">
        <f t="shared" si="10"/>
        <v>1989.333333</v>
      </c>
      <c r="M14" s="11">
        <f t="shared" si="11"/>
        <v>2196</v>
      </c>
      <c r="N14" s="13"/>
    </row>
    <row r="15">
      <c r="B15" s="10">
        <v>3.0</v>
      </c>
      <c r="C15" s="11">
        <f t="shared" si="1"/>
        <v>3294</v>
      </c>
      <c r="D15" s="12">
        <f t="shared" si="2"/>
        <v>310</v>
      </c>
      <c r="E15" s="12">
        <f t="shared" si="3"/>
        <v>2984</v>
      </c>
      <c r="F15" s="11">
        <f t="shared" si="4"/>
        <v>5903</v>
      </c>
      <c r="G15" s="12">
        <f t="shared" si="5"/>
        <v>775</v>
      </c>
      <c r="H15" s="12">
        <f t="shared" si="6"/>
        <v>5128</v>
      </c>
      <c r="I15" s="11">
        <f t="shared" si="7"/>
        <v>19457</v>
      </c>
      <c r="J15" s="12">
        <f t="shared" si="8"/>
        <v>3100</v>
      </c>
      <c r="K15" s="12">
        <f t="shared" si="9"/>
        <v>16357</v>
      </c>
      <c r="L15" s="12">
        <f t="shared" si="10"/>
        <v>2984</v>
      </c>
      <c r="M15" s="11">
        <f t="shared" si="11"/>
        <v>3294</v>
      </c>
      <c r="N15" s="13"/>
    </row>
    <row r="16">
      <c r="B16" s="10">
        <v>4.0</v>
      </c>
      <c r="C16" s="11">
        <f t="shared" si="1"/>
        <v>4392</v>
      </c>
      <c r="D16" s="12">
        <f t="shared" si="2"/>
        <v>413.3333333</v>
      </c>
      <c r="E16" s="12">
        <f t="shared" si="3"/>
        <v>3978.666667</v>
      </c>
      <c r="F16" s="11">
        <f t="shared" si="4"/>
        <v>5903</v>
      </c>
      <c r="G16" s="12">
        <f t="shared" si="5"/>
        <v>775</v>
      </c>
      <c r="H16" s="12">
        <f t="shared" si="6"/>
        <v>5128</v>
      </c>
      <c r="I16" s="11">
        <f t="shared" si="7"/>
        <v>19457</v>
      </c>
      <c r="J16" s="12">
        <f t="shared" si="8"/>
        <v>3100</v>
      </c>
      <c r="K16" s="12">
        <f t="shared" si="9"/>
        <v>16357</v>
      </c>
      <c r="L16" s="12">
        <f t="shared" si="10"/>
        <v>3978.666667</v>
      </c>
      <c r="M16" s="11">
        <f t="shared" si="11"/>
        <v>4392</v>
      </c>
      <c r="N16" s="13"/>
    </row>
    <row r="17">
      <c r="B17" s="10">
        <v>5.0</v>
      </c>
      <c r="C17" s="11">
        <f t="shared" si="1"/>
        <v>5490</v>
      </c>
      <c r="D17" s="12">
        <f t="shared" si="2"/>
        <v>516.6666667</v>
      </c>
      <c r="E17" s="12">
        <f t="shared" si="3"/>
        <v>4973.333333</v>
      </c>
      <c r="F17" s="11">
        <f t="shared" si="4"/>
        <v>5903</v>
      </c>
      <c r="G17" s="12">
        <f t="shared" si="5"/>
        <v>775</v>
      </c>
      <c r="H17" s="12">
        <f t="shared" si="6"/>
        <v>5128</v>
      </c>
      <c r="I17" s="11">
        <f t="shared" si="7"/>
        <v>19457</v>
      </c>
      <c r="J17" s="12">
        <f t="shared" si="8"/>
        <v>3100</v>
      </c>
      <c r="K17" s="12">
        <f t="shared" si="9"/>
        <v>16357</v>
      </c>
      <c r="L17" s="12">
        <f t="shared" si="10"/>
        <v>4973.333333</v>
      </c>
      <c r="M17" s="11">
        <f t="shared" si="11"/>
        <v>5490</v>
      </c>
      <c r="N17" s="13"/>
    </row>
    <row r="18">
      <c r="B18" s="10">
        <v>6.0</v>
      </c>
      <c r="C18" s="11">
        <f t="shared" si="1"/>
        <v>6588</v>
      </c>
      <c r="D18" s="12">
        <f t="shared" si="2"/>
        <v>620</v>
      </c>
      <c r="E18" s="12">
        <f t="shared" si="3"/>
        <v>5968</v>
      </c>
      <c r="F18" s="11">
        <f t="shared" si="4"/>
        <v>5903</v>
      </c>
      <c r="G18" s="12">
        <f t="shared" si="5"/>
        <v>775</v>
      </c>
      <c r="H18" s="12">
        <f t="shared" si="6"/>
        <v>5128</v>
      </c>
      <c r="I18" s="11">
        <f t="shared" si="7"/>
        <v>19457</v>
      </c>
      <c r="J18" s="12">
        <f t="shared" si="8"/>
        <v>3100</v>
      </c>
      <c r="K18" s="12">
        <f t="shared" si="9"/>
        <v>16357</v>
      </c>
      <c r="L18" s="12">
        <f t="shared" si="10"/>
        <v>5128</v>
      </c>
      <c r="M18" s="11">
        <f t="shared" si="11"/>
        <v>5903</v>
      </c>
      <c r="N18" s="13"/>
    </row>
    <row r="19">
      <c r="B19" s="10">
        <v>7.0</v>
      </c>
      <c r="C19" s="11">
        <f t="shared" si="1"/>
        <v>7686</v>
      </c>
      <c r="D19" s="12">
        <f t="shared" si="2"/>
        <v>723.3333333</v>
      </c>
      <c r="E19" s="12">
        <f t="shared" si="3"/>
        <v>6962.666667</v>
      </c>
      <c r="F19" s="11">
        <f t="shared" si="4"/>
        <v>5903</v>
      </c>
      <c r="G19" s="12">
        <f t="shared" si="5"/>
        <v>775</v>
      </c>
      <c r="H19" s="12">
        <f t="shared" si="6"/>
        <v>5128</v>
      </c>
      <c r="I19" s="11">
        <f t="shared" si="7"/>
        <v>19457</v>
      </c>
      <c r="J19" s="12">
        <f t="shared" si="8"/>
        <v>3100</v>
      </c>
      <c r="K19" s="12">
        <f t="shared" si="9"/>
        <v>16357</v>
      </c>
      <c r="L19" s="12">
        <f t="shared" si="10"/>
        <v>5128</v>
      </c>
      <c r="M19" s="11">
        <f t="shared" si="11"/>
        <v>5903</v>
      </c>
      <c r="N19" s="13"/>
    </row>
    <row r="20">
      <c r="B20" s="10">
        <v>8.0</v>
      </c>
      <c r="C20" s="11">
        <f t="shared" si="1"/>
        <v>8784</v>
      </c>
      <c r="D20" s="12">
        <f t="shared" si="2"/>
        <v>826.6666667</v>
      </c>
      <c r="E20" s="12">
        <f t="shared" si="3"/>
        <v>7957.333333</v>
      </c>
      <c r="F20" s="11">
        <f t="shared" si="4"/>
        <v>11806</v>
      </c>
      <c r="G20" s="12">
        <f t="shared" si="5"/>
        <v>1550</v>
      </c>
      <c r="H20" s="12">
        <f t="shared" si="6"/>
        <v>10256</v>
      </c>
      <c r="I20" s="11">
        <f t="shared" si="7"/>
        <v>19457</v>
      </c>
      <c r="J20" s="12">
        <f t="shared" si="8"/>
        <v>3100</v>
      </c>
      <c r="K20" s="12">
        <f t="shared" si="9"/>
        <v>16357</v>
      </c>
      <c r="L20" s="12">
        <f t="shared" si="10"/>
        <v>7957.333333</v>
      </c>
      <c r="M20" s="11">
        <f t="shared" si="11"/>
        <v>8784</v>
      </c>
      <c r="N20" s="13"/>
    </row>
    <row r="21">
      <c r="B21" s="10">
        <v>9.0</v>
      </c>
      <c r="C21" s="11">
        <f t="shared" si="1"/>
        <v>9882</v>
      </c>
      <c r="D21" s="12">
        <f t="shared" si="2"/>
        <v>930</v>
      </c>
      <c r="E21" s="12">
        <f t="shared" si="3"/>
        <v>8952</v>
      </c>
      <c r="F21" s="11">
        <f t="shared" si="4"/>
        <v>11806</v>
      </c>
      <c r="G21" s="12">
        <f t="shared" si="5"/>
        <v>1550</v>
      </c>
      <c r="H21" s="12">
        <f t="shared" si="6"/>
        <v>10256</v>
      </c>
      <c r="I21" s="11">
        <f t="shared" si="7"/>
        <v>19457</v>
      </c>
      <c r="J21" s="12">
        <f t="shared" si="8"/>
        <v>3100</v>
      </c>
      <c r="K21" s="12">
        <f t="shared" si="9"/>
        <v>16357</v>
      </c>
      <c r="L21" s="12">
        <f t="shared" si="10"/>
        <v>8952</v>
      </c>
      <c r="M21" s="11">
        <f t="shared" si="11"/>
        <v>9882</v>
      </c>
      <c r="N21" s="13"/>
    </row>
    <row r="22">
      <c r="B22" s="10">
        <v>10.0</v>
      </c>
      <c r="C22" s="11">
        <f t="shared" si="1"/>
        <v>10980</v>
      </c>
      <c r="D22" s="12">
        <f t="shared" si="2"/>
        <v>1033.333333</v>
      </c>
      <c r="E22" s="12">
        <f t="shared" si="3"/>
        <v>9946.666667</v>
      </c>
      <c r="F22" s="11">
        <f t="shared" si="4"/>
        <v>11806</v>
      </c>
      <c r="G22" s="12">
        <f t="shared" si="5"/>
        <v>1550</v>
      </c>
      <c r="H22" s="12">
        <f t="shared" si="6"/>
        <v>10256</v>
      </c>
      <c r="I22" s="11">
        <f t="shared" si="7"/>
        <v>19457</v>
      </c>
      <c r="J22" s="12">
        <f t="shared" si="8"/>
        <v>3100</v>
      </c>
      <c r="K22" s="12">
        <f t="shared" si="9"/>
        <v>16357</v>
      </c>
      <c r="L22" s="12">
        <f t="shared" si="10"/>
        <v>9946.666667</v>
      </c>
      <c r="M22" s="11">
        <f t="shared" si="11"/>
        <v>10980</v>
      </c>
      <c r="N22" s="13"/>
    </row>
    <row r="23">
      <c r="B23" s="10">
        <v>11.0</v>
      </c>
      <c r="C23" s="11">
        <f t="shared" si="1"/>
        <v>12078</v>
      </c>
      <c r="D23" s="12">
        <f t="shared" si="2"/>
        <v>1136.666667</v>
      </c>
      <c r="E23" s="12">
        <f t="shared" si="3"/>
        <v>10941.33333</v>
      </c>
      <c r="F23" s="11">
        <f t="shared" si="4"/>
        <v>11806</v>
      </c>
      <c r="G23" s="12">
        <f t="shared" si="5"/>
        <v>1550</v>
      </c>
      <c r="H23" s="12">
        <f t="shared" si="6"/>
        <v>10256</v>
      </c>
      <c r="I23" s="11">
        <f t="shared" si="7"/>
        <v>19457</v>
      </c>
      <c r="J23" s="12">
        <f t="shared" si="8"/>
        <v>3100</v>
      </c>
      <c r="K23" s="12">
        <f t="shared" si="9"/>
        <v>16357</v>
      </c>
      <c r="L23" s="12">
        <f t="shared" si="10"/>
        <v>10256</v>
      </c>
      <c r="M23" s="11">
        <f t="shared" si="11"/>
        <v>11806</v>
      </c>
      <c r="N23" s="13"/>
    </row>
    <row r="24">
      <c r="B24" s="10">
        <v>12.0</v>
      </c>
      <c r="C24" s="11">
        <f t="shared" si="1"/>
        <v>13176</v>
      </c>
      <c r="D24" s="12">
        <f t="shared" si="2"/>
        <v>1240</v>
      </c>
      <c r="E24" s="12">
        <f t="shared" si="3"/>
        <v>11936</v>
      </c>
      <c r="F24" s="11">
        <f t="shared" si="4"/>
        <v>11806</v>
      </c>
      <c r="G24" s="12">
        <f t="shared" si="5"/>
        <v>1550</v>
      </c>
      <c r="H24" s="12">
        <f t="shared" si="6"/>
        <v>10256</v>
      </c>
      <c r="I24" s="11">
        <f t="shared" si="7"/>
        <v>19457</v>
      </c>
      <c r="J24" s="12">
        <f t="shared" si="8"/>
        <v>3100</v>
      </c>
      <c r="K24" s="12">
        <f t="shared" si="9"/>
        <v>16357</v>
      </c>
      <c r="L24" s="12">
        <f t="shared" si="10"/>
        <v>10256</v>
      </c>
      <c r="M24" s="11">
        <f t="shared" si="11"/>
        <v>11806</v>
      </c>
      <c r="N24" s="13"/>
    </row>
    <row r="25">
      <c r="B25" s="10">
        <v>13.0</v>
      </c>
      <c r="C25" s="11">
        <f t="shared" si="1"/>
        <v>14274</v>
      </c>
      <c r="D25" s="12">
        <f t="shared" si="2"/>
        <v>1343.333333</v>
      </c>
      <c r="E25" s="12">
        <f t="shared" si="3"/>
        <v>12930.66667</v>
      </c>
      <c r="F25" s="11">
        <f t="shared" si="4"/>
        <v>11806</v>
      </c>
      <c r="G25" s="12">
        <f t="shared" si="5"/>
        <v>1550</v>
      </c>
      <c r="H25" s="12">
        <f t="shared" si="6"/>
        <v>10256</v>
      </c>
      <c r="I25" s="11">
        <f t="shared" si="7"/>
        <v>19457</v>
      </c>
      <c r="J25" s="12">
        <f t="shared" si="8"/>
        <v>3100</v>
      </c>
      <c r="K25" s="12">
        <f t="shared" si="9"/>
        <v>16357</v>
      </c>
      <c r="L25" s="12">
        <f t="shared" si="10"/>
        <v>10256</v>
      </c>
      <c r="M25" s="11">
        <f t="shared" si="11"/>
        <v>11806</v>
      </c>
      <c r="N25" s="13"/>
    </row>
    <row r="26">
      <c r="B26" s="10">
        <v>14.0</v>
      </c>
      <c r="C26" s="11">
        <f t="shared" si="1"/>
        <v>15372</v>
      </c>
      <c r="D26" s="12">
        <f t="shared" si="2"/>
        <v>1446.666667</v>
      </c>
      <c r="E26" s="12">
        <f t="shared" si="3"/>
        <v>13925.33333</v>
      </c>
      <c r="F26" s="11">
        <f t="shared" si="4"/>
        <v>11806</v>
      </c>
      <c r="G26" s="12">
        <f t="shared" si="5"/>
        <v>1550</v>
      </c>
      <c r="H26" s="12">
        <f t="shared" si="6"/>
        <v>10256</v>
      </c>
      <c r="I26" s="11">
        <f t="shared" si="7"/>
        <v>19457</v>
      </c>
      <c r="J26" s="12">
        <f t="shared" si="8"/>
        <v>3100</v>
      </c>
      <c r="K26" s="12">
        <f t="shared" si="9"/>
        <v>16357</v>
      </c>
      <c r="L26" s="12">
        <f t="shared" si="10"/>
        <v>10256</v>
      </c>
      <c r="M26" s="11">
        <f t="shared" si="11"/>
        <v>11806</v>
      </c>
      <c r="N26" s="13"/>
    </row>
    <row r="27">
      <c r="B27" s="10">
        <v>15.0</v>
      </c>
      <c r="C27" s="11">
        <f t="shared" si="1"/>
        <v>16470</v>
      </c>
      <c r="D27" s="12">
        <f t="shared" si="2"/>
        <v>1550</v>
      </c>
      <c r="E27" s="12">
        <f t="shared" si="3"/>
        <v>14920</v>
      </c>
      <c r="F27" s="11">
        <f t="shared" si="4"/>
        <v>17709</v>
      </c>
      <c r="G27" s="12">
        <f t="shared" si="5"/>
        <v>1550</v>
      </c>
      <c r="H27" s="12">
        <f t="shared" si="6"/>
        <v>16159</v>
      </c>
      <c r="I27" s="11">
        <f t="shared" si="7"/>
        <v>19457</v>
      </c>
      <c r="J27" s="12">
        <f t="shared" si="8"/>
        <v>3100</v>
      </c>
      <c r="K27" s="12">
        <f t="shared" si="9"/>
        <v>16357</v>
      </c>
      <c r="L27" s="12">
        <f t="shared" si="10"/>
        <v>14920</v>
      </c>
      <c r="M27" s="11">
        <f t="shared" si="11"/>
        <v>16470</v>
      </c>
      <c r="N27" s="13"/>
    </row>
    <row r="28">
      <c r="B28" s="10">
        <v>16.0</v>
      </c>
      <c r="C28" s="11">
        <f t="shared" si="1"/>
        <v>17568</v>
      </c>
      <c r="D28" s="12">
        <f t="shared" si="2"/>
        <v>1653.333333</v>
      </c>
      <c r="E28" s="12">
        <f t="shared" si="3"/>
        <v>15914.66667</v>
      </c>
      <c r="F28" s="11">
        <f t="shared" si="4"/>
        <v>17709</v>
      </c>
      <c r="G28" s="12">
        <f t="shared" si="5"/>
        <v>2325</v>
      </c>
      <c r="H28" s="12">
        <f t="shared" si="6"/>
        <v>15384</v>
      </c>
      <c r="I28" s="11">
        <f t="shared" si="7"/>
        <v>19457</v>
      </c>
      <c r="J28" s="12">
        <f t="shared" si="8"/>
        <v>3100</v>
      </c>
      <c r="K28" s="12">
        <f t="shared" si="9"/>
        <v>16357</v>
      </c>
      <c r="L28" s="12">
        <f t="shared" si="10"/>
        <v>15384</v>
      </c>
      <c r="M28" s="11">
        <f t="shared" si="11"/>
        <v>17568</v>
      </c>
      <c r="N28" s="13"/>
    </row>
    <row r="29">
      <c r="B29" s="10">
        <v>17.0</v>
      </c>
      <c r="C29" s="11">
        <f t="shared" si="1"/>
        <v>18666</v>
      </c>
      <c r="D29" s="12">
        <f t="shared" si="2"/>
        <v>1756.666667</v>
      </c>
      <c r="E29" s="12">
        <f t="shared" si="3"/>
        <v>16909.33333</v>
      </c>
      <c r="F29" s="11">
        <f t="shared" si="4"/>
        <v>17709</v>
      </c>
      <c r="G29" s="12">
        <f t="shared" si="5"/>
        <v>2325</v>
      </c>
      <c r="H29" s="12">
        <f t="shared" si="6"/>
        <v>15384</v>
      </c>
      <c r="I29" s="11">
        <f t="shared" si="7"/>
        <v>19457</v>
      </c>
      <c r="J29" s="12">
        <f t="shared" si="8"/>
        <v>3100</v>
      </c>
      <c r="K29" s="12">
        <f t="shared" si="9"/>
        <v>16357</v>
      </c>
      <c r="L29" s="12">
        <f t="shared" si="10"/>
        <v>15384</v>
      </c>
      <c r="M29" s="11">
        <f t="shared" si="11"/>
        <v>17709</v>
      </c>
      <c r="N29" s="13"/>
    </row>
    <row r="30">
      <c r="B30" s="10">
        <v>18.0</v>
      </c>
      <c r="C30" s="11">
        <f t="shared" si="1"/>
        <v>19764</v>
      </c>
      <c r="D30" s="12">
        <f t="shared" si="2"/>
        <v>1860</v>
      </c>
      <c r="E30" s="12">
        <f t="shared" si="3"/>
        <v>17904</v>
      </c>
      <c r="F30" s="11">
        <f t="shared" si="4"/>
        <v>17709</v>
      </c>
      <c r="G30" s="12">
        <f t="shared" si="5"/>
        <v>2325</v>
      </c>
      <c r="H30" s="12">
        <f t="shared" si="6"/>
        <v>15384</v>
      </c>
      <c r="I30" s="11">
        <f t="shared" si="7"/>
        <v>19457</v>
      </c>
      <c r="J30" s="12">
        <f t="shared" si="8"/>
        <v>3100</v>
      </c>
      <c r="K30" s="12">
        <f t="shared" si="9"/>
        <v>16357</v>
      </c>
      <c r="L30" s="12">
        <f t="shared" si="10"/>
        <v>15384</v>
      </c>
      <c r="M30" s="11">
        <f t="shared" si="11"/>
        <v>17709</v>
      </c>
      <c r="N30" s="13"/>
    </row>
    <row r="31">
      <c r="B31" s="10">
        <v>19.0</v>
      </c>
      <c r="C31" s="11">
        <f t="shared" si="1"/>
        <v>20862</v>
      </c>
      <c r="D31" s="12">
        <f t="shared" si="2"/>
        <v>1963.333333</v>
      </c>
      <c r="E31" s="12">
        <f t="shared" si="3"/>
        <v>18898.66667</v>
      </c>
      <c r="F31" s="11">
        <f t="shared" si="4"/>
        <v>17709</v>
      </c>
      <c r="G31" s="12">
        <f t="shared" si="5"/>
        <v>2325</v>
      </c>
      <c r="H31" s="12">
        <f t="shared" si="6"/>
        <v>15384</v>
      </c>
      <c r="I31" s="11">
        <f t="shared" si="7"/>
        <v>19457</v>
      </c>
      <c r="J31" s="12">
        <f t="shared" si="8"/>
        <v>3100</v>
      </c>
      <c r="K31" s="12">
        <f t="shared" si="9"/>
        <v>16357</v>
      </c>
      <c r="L31" s="12">
        <f t="shared" si="10"/>
        <v>15384</v>
      </c>
      <c r="M31" s="11">
        <f t="shared" si="11"/>
        <v>17709</v>
      </c>
      <c r="N31" s="13"/>
    </row>
    <row r="32">
      <c r="B32" s="10">
        <v>20.0</v>
      </c>
      <c r="C32" s="11">
        <f t="shared" si="1"/>
        <v>21960</v>
      </c>
      <c r="D32" s="12">
        <f t="shared" si="2"/>
        <v>2066.666667</v>
      </c>
      <c r="E32" s="12">
        <f t="shared" si="3"/>
        <v>19893.33333</v>
      </c>
      <c r="F32" s="11">
        <f t="shared" si="4"/>
        <v>17709</v>
      </c>
      <c r="G32" s="12">
        <f t="shared" si="5"/>
        <v>2325</v>
      </c>
      <c r="H32" s="12">
        <f t="shared" si="6"/>
        <v>15384</v>
      </c>
      <c r="I32" s="11">
        <f t="shared" si="7"/>
        <v>19457</v>
      </c>
      <c r="J32" s="12">
        <f t="shared" si="8"/>
        <v>3100</v>
      </c>
      <c r="K32" s="12">
        <f t="shared" si="9"/>
        <v>16357</v>
      </c>
      <c r="L32" s="12">
        <f t="shared" si="10"/>
        <v>15384</v>
      </c>
      <c r="M32" s="11">
        <f t="shared" si="11"/>
        <v>17709</v>
      </c>
      <c r="N32" s="13"/>
    </row>
    <row r="33">
      <c r="B33" s="10">
        <v>21.0</v>
      </c>
      <c r="C33" s="11">
        <f t="shared" si="1"/>
        <v>23058</v>
      </c>
      <c r="D33" s="12">
        <f t="shared" si="2"/>
        <v>2170</v>
      </c>
      <c r="E33" s="12">
        <f t="shared" si="3"/>
        <v>20888</v>
      </c>
      <c r="F33" s="11">
        <f t="shared" si="4"/>
        <v>17709</v>
      </c>
      <c r="G33" s="12">
        <f t="shared" si="5"/>
        <v>2325</v>
      </c>
      <c r="H33" s="12">
        <f t="shared" si="6"/>
        <v>15384</v>
      </c>
      <c r="I33" s="11">
        <f t="shared" si="7"/>
        <v>19457</v>
      </c>
      <c r="J33" s="12">
        <f t="shared" si="8"/>
        <v>3100</v>
      </c>
      <c r="K33" s="12">
        <f t="shared" si="9"/>
        <v>16357</v>
      </c>
      <c r="L33" s="12">
        <f t="shared" si="10"/>
        <v>15384</v>
      </c>
      <c r="M33" s="11">
        <f t="shared" si="11"/>
        <v>17709</v>
      </c>
      <c r="N33" s="13"/>
    </row>
    <row r="34">
      <c r="B34" s="10">
        <v>22.0</v>
      </c>
      <c r="C34" s="11">
        <f t="shared" si="1"/>
        <v>24156</v>
      </c>
      <c r="D34" s="12">
        <f t="shared" si="2"/>
        <v>2273.333333</v>
      </c>
      <c r="E34" s="12">
        <f t="shared" si="3"/>
        <v>21882.66667</v>
      </c>
      <c r="F34" s="11">
        <f t="shared" si="4"/>
        <v>23612</v>
      </c>
      <c r="G34" s="12">
        <f t="shared" si="5"/>
        <v>2325</v>
      </c>
      <c r="H34" s="12">
        <f t="shared" si="6"/>
        <v>21287</v>
      </c>
      <c r="I34" s="11">
        <f t="shared" si="7"/>
        <v>19457</v>
      </c>
      <c r="J34" s="12">
        <f t="shared" si="8"/>
        <v>3100</v>
      </c>
      <c r="K34" s="12">
        <f t="shared" si="9"/>
        <v>16357</v>
      </c>
      <c r="L34" s="12">
        <f t="shared" si="10"/>
        <v>16357</v>
      </c>
      <c r="M34" s="11">
        <f t="shared" si="11"/>
        <v>19457</v>
      </c>
      <c r="N34" s="13"/>
    </row>
    <row r="35">
      <c r="B35" s="10">
        <v>23.0</v>
      </c>
      <c r="C35" s="11">
        <f t="shared" si="1"/>
        <v>25254</v>
      </c>
      <c r="D35" s="12">
        <f t="shared" si="2"/>
        <v>2376.666667</v>
      </c>
      <c r="E35" s="12">
        <f t="shared" si="3"/>
        <v>22877.33333</v>
      </c>
      <c r="F35" s="11">
        <f t="shared" si="4"/>
        <v>23612</v>
      </c>
      <c r="G35" s="12">
        <f t="shared" si="5"/>
        <v>3100</v>
      </c>
      <c r="H35" s="12">
        <f t="shared" si="6"/>
        <v>20512</v>
      </c>
      <c r="I35" s="11">
        <f t="shared" si="7"/>
        <v>19457</v>
      </c>
      <c r="J35" s="12">
        <f t="shared" si="8"/>
        <v>3100</v>
      </c>
      <c r="K35" s="12">
        <f t="shared" si="9"/>
        <v>16357</v>
      </c>
      <c r="L35" s="12">
        <f t="shared" si="10"/>
        <v>16357</v>
      </c>
      <c r="M35" s="11">
        <f t="shared" si="11"/>
        <v>19457</v>
      </c>
      <c r="N35" s="13"/>
    </row>
    <row r="36">
      <c r="B36" s="10">
        <v>24.0</v>
      </c>
      <c r="C36" s="11">
        <f t="shared" si="1"/>
        <v>26352</v>
      </c>
      <c r="D36" s="12">
        <f t="shared" si="2"/>
        <v>2480</v>
      </c>
      <c r="E36" s="12">
        <f t="shared" si="3"/>
        <v>23872</v>
      </c>
      <c r="F36" s="11">
        <f t="shared" si="4"/>
        <v>23612</v>
      </c>
      <c r="G36" s="12">
        <f t="shared" si="5"/>
        <v>3100</v>
      </c>
      <c r="H36" s="12">
        <f t="shared" si="6"/>
        <v>20512</v>
      </c>
      <c r="I36" s="11">
        <f t="shared" si="7"/>
        <v>19457</v>
      </c>
      <c r="J36" s="12">
        <f t="shared" si="8"/>
        <v>3100</v>
      </c>
      <c r="K36" s="12">
        <f t="shared" si="9"/>
        <v>16357</v>
      </c>
      <c r="L36" s="12">
        <f t="shared" si="10"/>
        <v>16357</v>
      </c>
      <c r="M36" s="11">
        <f t="shared" si="11"/>
        <v>19457</v>
      </c>
      <c r="N36" s="13"/>
    </row>
    <row r="37">
      <c r="B37" s="10">
        <v>25.0</v>
      </c>
      <c r="C37" s="11">
        <f t="shared" si="1"/>
        <v>27450</v>
      </c>
      <c r="D37" s="12">
        <f t="shared" si="2"/>
        <v>2583.333333</v>
      </c>
      <c r="E37" s="12">
        <f t="shared" si="3"/>
        <v>24866.66667</v>
      </c>
      <c r="F37" s="11">
        <f t="shared" si="4"/>
        <v>23612</v>
      </c>
      <c r="G37" s="12">
        <f t="shared" si="5"/>
        <v>3100</v>
      </c>
      <c r="H37" s="12">
        <f t="shared" si="6"/>
        <v>20512</v>
      </c>
      <c r="I37" s="11">
        <f t="shared" si="7"/>
        <v>19457</v>
      </c>
      <c r="J37" s="12">
        <f t="shared" si="8"/>
        <v>3100</v>
      </c>
      <c r="K37" s="12">
        <f t="shared" si="9"/>
        <v>16357</v>
      </c>
      <c r="L37" s="12">
        <f t="shared" si="10"/>
        <v>16357</v>
      </c>
      <c r="M37" s="11">
        <f t="shared" si="11"/>
        <v>19457</v>
      </c>
      <c r="N37" s="13"/>
    </row>
    <row r="38">
      <c r="B38" s="10">
        <v>26.0</v>
      </c>
      <c r="C38" s="11">
        <f t="shared" si="1"/>
        <v>28548</v>
      </c>
      <c r="D38" s="12">
        <f t="shared" si="2"/>
        <v>2686.666667</v>
      </c>
      <c r="E38" s="12">
        <f t="shared" si="3"/>
        <v>25861.33333</v>
      </c>
      <c r="F38" s="11">
        <f t="shared" si="4"/>
        <v>23612</v>
      </c>
      <c r="G38" s="12">
        <f t="shared" si="5"/>
        <v>3100</v>
      </c>
      <c r="H38" s="12">
        <f t="shared" si="6"/>
        <v>20512</v>
      </c>
      <c r="I38" s="11">
        <f t="shared" si="7"/>
        <v>19457</v>
      </c>
      <c r="J38" s="12">
        <f t="shared" si="8"/>
        <v>3100</v>
      </c>
      <c r="K38" s="12">
        <f t="shared" si="9"/>
        <v>16357</v>
      </c>
      <c r="L38" s="12">
        <f t="shared" si="10"/>
        <v>16357</v>
      </c>
      <c r="M38" s="11">
        <f t="shared" si="11"/>
        <v>19457</v>
      </c>
      <c r="N38" s="13"/>
    </row>
    <row r="39">
      <c r="B39" s="10">
        <v>27.0</v>
      </c>
      <c r="C39" s="11">
        <f t="shared" si="1"/>
        <v>29646</v>
      </c>
      <c r="D39" s="12">
        <f t="shared" si="2"/>
        <v>2790</v>
      </c>
      <c r="E39" s="12">
        <f t="shared" si="3"/>
        <v>26856</v>
      </c>
      <c r="F39" s="11">
        <f t="shared" si="4"/>
        <v>23612</v>
      </c>
      <c r="G39" s="12">
        <f t="shared" si="5"/>
        <v>3100</v>
      </c>
      <c r="H39" s="12">
        <f t="shared" si="6"/>
        <v>20512</v>
      </c>
      <c r="I39" s="11">
        <f t="shared" si="7"/>
        <v>19457</v>
      </c>
      <c r="J39" s="12">
        <f t="shared" si="8"/>
        <v>3100</v>
      </c>
      <c r="K39" s="12">
        <f t="shared" si="9"/>
        <v>16357</v>
      </c>
      <c r="L39" s="12">
        <f t="shared" si="10"/>
        <v>16357</v>
      </c>
      <c r="M39" s="11">
        <f t="shared" si="11"/>
        <v>19457</v>
      </c>
      <c r="N39" s="13"/>
    </row>
    <row r="40">
      <c r="B40" s="10">
        <v>28.0</v>
      </c>
      <c r="C40" s="11">
        <f t="shared" si="1"/>
        <v>30744</v>
      </c>
      <c r="D40" s="12">
        <f t="shared" si="2"/>
        <v>2893.333333</v>
      </c>
      <c r="E40" s="12">
        <f t="shared" si="3"/>
        <v>27850.66667</v>
      </c>
      <c r="F40" s="11">
        <f t="shared" si="4"/>
        <v>23612</v>
      </c>
      <c r="G40" s="12">
        <f t="shared" si="5"/>
        <v>3100</v>
      </c>
      <c r="H40" s="12">
        <f t="shared" si="6"/>
        <v>20512</v>
      </c>
      <c r="I40" s="11">
        <f t="shared" si="7"/>
        <v>19457</v>
      </c>
      <c r="J40" s="12">
        <f t="shared" si="8"/>
        <v>3100</v>
      </c>
      <c r="K40" s="12">
        <f t="shared" si="9"/>
        <v>16357</v>
      </c>
      <c r="L40" s="12">
        <f t="shared" si="10"/>
        <v>16357</v>
      </c>
      <c r="M40" s="11">
        <f t="shared" si="11"/>
        <v>19457</v>
      </c>
      <c r="N40" s="13"/>
    </row>
    <row r="41">
      <c r="B41" s="10">
        <v>29.0</v>
      </c>
      <c r="C41" s="11">
        <f t="shared" si="1"/>
        <v>31842</v>
      </c>
      <c r="D41" s="12">
        <f t="shared" si="2"/>
        <v>2996.666667</v>
      </c>
      <c r="E41" s="12">
        <f t="shared" si="3"/>
        <v>28845.33333</v>
      </c>
      <c r="F41" s="11">
        <f t="shared" si="4"/>
        <v>29515</v>
      </c>
      <c r="G41" s="12">
        <f t="shared" si="5"/>
        <v>3100</v>
      </c>
      <c r="H41" s="12">
        <f t="shared" si="6"/>
        <v>26415</v>
      </c>
      <c r="I41" s="11">
        <f t="shared" si="7"/>
        <v>19457</v>
      </c>
      <c r="J41" s="12">
        <f t="shared" si="8"/>
        <v>3100</v>
      </c>
      <c r="K41" s="12">
        <f t="shared" si="9"/>
        <v>16357</v>
      </c>
      <c r="L41" s="12">
        <f t="shared" si="10"/>
        <v>16357</v>
      </c>
      <c r="M41" s="11">
        <f t="shared" si="11"/>
        <v>19457</v>
      </c>
      <c r="N41" s="13"/>
    </row>
    <row r="42">
      <c r="B42" s="10">
        <v>30.0</v>
      </c>
      <c r="C42" s="11">
        <f t="shared" si="1"/>
        <v>32940</v>
      </c>
      <c r="D42" s="12">
        <f t="shared" si="2"/>
        <v>3100</v>
      </c>
      <c r="E42" s="12">
        <f t="shared" si="3"/>
        <v>29840</v>
      </c>
      <c r="F42" s="11">
        <f t="shared" si="4"/>
        <v>29515</v>
      </c>
      <c r="G42" s="12">
        <f t="shared" si="5"/>
        <v>3100</v>
      </c>
      <c r="H42" s="12">
        <f t="shared" si="6"/>
        <v>26415</v>
      </c>
      <c r="I42" s="11">
        <f t="shared" si="7"/>
        <v>19457</v>
      </c>
      <c r="J42" s="12">
        <f t="shared" si="8"/>
        <v>3100</v>
      </c>
      <c r="K42" s="12">
        <f t="shared" si="9"/>
        <v>16357</v>
      </c>
      <c r="L42" s="12">
        <f t="shared" si="10"/>
        <v>16357</v>
      </c>
      <c r="M42" s="11">
        <f t="shared" si="11"/>
        <v>19457</v>
      </c>
      <c r="N42" s="13"/>
    </row>
    <row r="43">
      <c r="B43" s="14"/>
      <c r="C43" s="15"/>
      <c r="D43" s="15"/>
      <c r="E43" s="15"/>
      <c r="F43" s="15"/>
      <c r="G43" s="15"/>
      <c r="H43" s="15"/>
      <c r="I43" s="15"/>
      <c r="J43" s="15"/>
      <c r="K43" s="15"/>
      <c r="L43" s="15"/>
    </row>
    <row r="44">
      <c r="A44" s="16" t="s">
        <v>20</v>
      </c>
      <c r="B44" s="14"/>
      <c r="C44" s="15"/>
      <c r="D44" s="15"/>
      <c r="E44" s="15"/>
      <c r="F44" s="15"/>
      <c r="G44" s="15"/>
      <c r="H44" s="15"/>
      <c r="I44" s="15"/>
      <c r="J44" s="15"/>
      <c r="K44" s="15"/>
      <c r="L44" s="15"/>
    </row>
    <row r="45">
      <c r="B45" s="8" t="s">
        <v>8</v>
      </c>
      <c r="C45" s="8" t="s">
        <v>21</v>
      </c>
    </row>
    <row r="46">
      <c r="B46" s="10">
        <v>1.0</v>
      </c>
      <c r="C46" s="11">
        <f t="shared" ref="C46:C75" si="12">M13</f>
        <v>1098</v>
      </c>
    </row>
    <row r="47">
      <c r="B47" s="10">
        <v>2.0</v>
      </c>
      <c r="C47" s="11">
        <f t="shared" si="12"/>
        <v>2196</v>
      </c>
    </row>
    <row r="48">
      <c r="B48" s="10">
        <v>3.0</v>
      </c>
      <c r="C48" s="11">
        <f t="shared" si="12"/>
        <v>3294</v>
      </c>
    </row>
    <row r="49">
      <c r="B49" s="10">
        <v>4.0</v>
      </c>
      <c r="C49" s="11">
        <f t="shared" si="12"/>
        <v>4392</v>
      </c>
    </row>
    <row r="50">
      <c r="B50" s="10">
        <v>5.0</v>
      </c>
      <c r="C50" s="11">
        <f t="shared" si="12"/>
        <v>5490</v>
      </c>
    </row>
    <row r="51">
      <c r="B51" s="10">
        <v>6.0</v>
      </c>
      <c r="C51" s="11">
        <f t="shared" si="12"/>
        <v>5903</v>
      </c>
    </row>
    <row r="52">
      <c r="B52" s="10">
        <v>7.0</v>
      </c>
      <c r="C52" s="11">
        <f t="shared" si="12"/>
        <v>5903</v>
      </c>
    </row>
    <row r="53">
      <c r="B53" s="10">
        <v>8.0</v>
      </c>
      <c r="C53" s="11">
        <f t="shared" si="12"/>
        <v>8784</v>
      </c>
    </row>
    <row r="54">
      <c r="B54" s="10">
        <v>9.0</v>
      </c>
      <c r="C54" s="11">
        <f t="shared" si="12"/>
        <v>9882</v>
      </c>
    </row>
    <row r="55">
      <c r="B55" s="10">
        <v>10.0</v>
      </c>
      <c r="C55" s="11">
        <f t="shared" si="12"/>
        <v>10980</v>
      </c>
    </row>
    <row r="56">
      <c r="B56" s="10">
        <v>11.0</v>
      </c>
      <c r="C56" s="11">
        <f t="shared" si="12"/>
        <v>11806</v>
      </c>
    </row>
    <row r="57">
      <c r="B57" s="10">
        <v>12.0</v>
      </c>
      <c r="C57" s="11">
        <f t="shared" si="12"/>
        <v>11806</v>
      </c>
    </row>
    <row r="58">
      <c r="B58" s="10">
        <v>13.0</v>
      </c>
      <c r="C58" s="11">
        <f t="shared" si="12"/>
        <v>11806</v>
      </c>
    </row>
    <row r="59">
      <c r="B59" s="10">
        <v>14.0</v>
      </c>
      <c r="C59" s="11">
        <f t="shared" si="12"/>
        <v>11806</v>
      </c>
    </row>
    <row r="60">
      <c r="B60" s="10">
        <v>15.0</v>
      </c>
      <c r="C60" s="11">
        <f t="shared" si="12"/>
        <v>16470</v>
      </c>
    </row>
    <row r="61">
      <c r="B61" s="10">
        <v>16.0</v>
      </c>
      <c r="C61" s="11">
        <f t="shared" si="12"/>
        <v>17568</v>
      </c>
    </row>
    <row r="62">
      <c r="B62" s="10">
        <v>17.0</v>
      </c>
      <c r="C62" s="11">
        <f t="shared" si="12"/>
        <v>17709</v>
      </c>
    </row>
    <row r="63">
      <c r="B63" s="10">
        <v>18.0</v>
      </c>
      <c r="C63" s="11">
        <f t="shared" si="12"/>
        <v>17709</v>
      </c>
    </row>
    <row r="64">
      <c r="B64" s="10">
        <v>19.0</v>
      </c>
      <c r="C64" s="11">
        <f t="shared" si="12"/>
        <v>17709</v>
      </c>
    </row>
    <row r="65">
      <c r="B65" s="10">
        <v>20.0</v>
      </c>
      <c r="C65" s="11">
        <f t="shared" si="12"/>
        <v>17709</v>
      </c>
    </row>
    <row r="66">
      <c r="B66" s="10">
        <v>21.0</v>
      </c>
      <c r="C66" s="11">
        <f t="shared" si="12"/>
        <v>17709</v>
      </c>
    </row>
    <row r="67">
      <c r="B67" s="10">
        <v>22.0</v>
      </c>
      <c r="C67" s="11">
        <f t="shared" si="12"/>
        <v>19457</v>
      </c>
    </row>
    <row r="68">
      <c r="B68" s="10">
        <v>23.0</v>
      </c>
      <c r="C68" s="11">
        <f t="shared" si="12"/>
        <v>19457</v>
      </c>
    </row>
    <row r="69">
      <c r="B69" s="10">
        <v>24.0</v>
      </c>
      <c r="C69" s="11">
        <f t="shared" si="12"/>
        <v>19457</v>
      </c>
    </row>
    <row r="70">
      <c r="B70" s="10">
        <v>25.0</v>
      </c>
      <c r="C70" s="11">
        <f t="shared" si="12"/>
        <v>19457</v>
      </c>
    </row>
    <row r="71">
      <c r="B71" s="10">
        <v>26.0</v>
      </c>
      <c r="C71" s="11">
        <f t="shared" si="12"/>
        <v>19457</v>
      </c>
    </row>
    <row r="72">
      <c r="B72" s="10">
        <v>27.0</v>
      </c>
      <c r="C72" s="11">
        <f t="shared" si="12"/>
        <v>19457</v>
      </c>
    </row>
    <row r="73">
      <c r="B73" s="10">
        <v>28.0</v>
      </c>
      <c r="C73" s="11">
        <f t="shared" si="12"/>
        <v>19457</v>
      </c>
    </row>
    <row r="74">
      <c r="B74" s="10">
        <v>29.0</v>
      </c>
      <c r="C74" s="11">
        <f t="shared" si="12"/>
        <v>19457</v>
      </c>
    </row>
    <row r="75">
      <c r="B75" s="10">
        <v>30.0</v>
      </c>
      <c r="C75" s="11">
        <f t="shared" si="12"/>
        <v>19457</v>
      </c>
    </row>
    <row r="77">
      <c r="A77" s="16" t="s">
        <v>22</v>
      </c>
    </row>
    <row r="79">
      <c r="B79" s="8" t="s">
        <v>8</v>
      </c>
      <c r="C79" s="8" t="s">
        <v>21</v>
      </c>
    </row>
    <row r="80">
      <c r="B80" s="17">
        <f t="shared" ref="B80:C80" si="13">B46</f>
        <v>1</v>
      </c>
      <c r="C80" s="11">
        <f t="shared" si="13"/>
        <v>1098</v>
      </c>
    </row>
    <row r="81">
      <c r="B81" s="17">
        <f t="shared" ref="B81:C81" si="14">B47</f>
        <v>2</v>
      </c>
      <c r="C81" s="11">
        <f t="shared" si="14"/>
        <v>2196</v>
      </c>
    </row>
    <row r="82">
      <c r="B82" s="17">
        <f t="shared" ref="B82:C82" si="15">B48</f>
        <v>3</v>
      </c>
      <c r="C82" s="11">
        <f t="shared" si="15"/>
        <v>3294</v>
      </c>
    </row>
    <row r="83">
      <c r="B83" s="17">
        <f t="shared" ref="B83:C83" si="16">B49</f>
        <v>4</v>
      </c>
      <c r="C83" s="11">
        <f t="shared" si="16"/>
        <v>4392</v>
      </c>
    </row>
    <row r="84">
      <c r="B84" s="17">
        <f t="shared" ref="B84:C84" si="17">B50</f>
        <v>5</v>
      </c>
      <c r="C84" s="11">
        <f t="shared" si="17"/>
        <v>5490</v>
      </c>
    </row>
    <row r="85">
      <c r="B85" s="17">
        <f t="shared" ref="B85:C85" si="18">B51</f>
        <v>6</v>
      </c>
      <c r="C85" s="11">
        <f t="shared" si="18"/>
        <v>5903</v>
      </c>
      <c r="D85" s="18"/>
    </row>
    <row r="86">
      <c r="B86" s="17">
        <f t="shared" ref="B86:C86" si="19">B52</f>
        <v>7</v>
      </c>
      <c r="C86" s="11">
        <f t="shared" si="19"/>
        <v>5903</v>
      </c>
    </row>
    <row r="87">
      <c r="B87" s="17">
        <f t="shared" ref="B87:C87" si="20">B53</f>
        <v>8</v>
      </c>
      <c r="C87" s="11">
        <f t="shared" si="20"/>
        <v>8784</v>
      </c>
    </row>
    <row r="88">
      <c r="B88" s="17">
        <f t="shared" ref="B88:C88" si="21">B54</f>
        <v>9</v>
      </c>
      <c r="C88" s="11">
        <f t="shared" si="21"/>
        <v>9882</v>
      </c>
    </row>
    <row r="89">
      <c r="B89" s="19">
        <v>44118.0</v>
      </c>
      <c r="C89" s="11">
        <f>C56</f>
        <v>11806</v>
      </c>
    </row>
    <row r="90">
      <c r="B90" s="17" t="s">
        <v>23</v>
      </c>
      <c r="C90" s="11">
        <f>C62</f>
        <v>17709</v>
      </c>
    </row>
    <row r="91">
      <c r="B91" s="17" t="s">
        <v>24</v>
      </c>
      <c r="C91" s="11">
        <f>C75</f>
        <v>19457</v>
      </c>
    </row>
    <row r="92">
      <c r="B92" s="10"/>
      <c r="C92" s="11"/>
    </row>
    <row r="93">
      <c r="B93" s="10"/>
      <c r="C93" s="11"/>
    </row>
    <row r="94">
      <c r="B94" s="10"/>
      <c r="C94" s="11"/>
    </row>
    <row r="95">
      <c r="B95" s="10"/>
      <c r="C95" s="11"/>
    </row>
    <row r="96">
      <c r="B96" s="10"/>
      <c r="C96" s="11"/>
    </row>
    <row r="97">
      <c r="B97" s="10"/>
      <c r="C97" s="11"/>
    </row>
    <row r="98">
      <c r="B98" s="10"/>
      <c r="C98" s="11"/>
    </row>
    <row r="99">
      <c r="B99" s="10"/>
      <c r="C99" s="11"/>
    </row>
    <row r="100">
      <c r="B100" s="10"/>
      <c r="C100" s="11"/>
    </row>
    <row r="101">
      <c r="B101" s="10"/>
      <c r="C101" s="11"/>
    </row>
  </sheetData>
  <drawing r:id="rId1"/>
  <tableParts count="5">
    <tablePart r:id="rId7"/>
    <tablePart r:id="rId8"/>
    <tablePart r:id="rId9"/>
    <tablePart r:id="rId10"/>
    <tablePart r:id="rId11"/>
  </tableParts>
</worksheet>
</file>