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ois\Desktop\"/>
    </mc:Choice>
  </mc:AlternateContent>
  <bookViews>
    <workbookView xWindow="0" yWindow="0" windowWidth="21255" windowHeight="8490"/>
  </bookViews>
  <sheets>
    <sheet name="Buoy Solar Calcs" sheetId="1" r:id="rId1"/>
  </sheets>
  <calcPr calcId="0"/>
</workbook>
</file>

<file path=xl/calcChain.xml><?xml version="1.0" encoding="utf-8"?>
<calcChain xmlns="http://schemas.openxmlformats.org/spreadsheetml/2006/main">
  <c r="D31" i="1" l="1"/>
  <c r="D37" i="1"/>
  <c r="D38" i="1"/>
  <c r="D39" i="1"/>
  <c r="D40" i="1"/>
  <c r="D53" i="1"/>
  <c r="B55" i="1" s="1"/>
  <c r="B56" i="1" s="1"/>
  <c r="B58" i="1" s="1"/>
  <c r="B32" i="1"/>
  <c r="C32" i="1"/>
  <c r="D32" i="1" s="1"/>
  <c r="B33" i="1"/>
  <c r="C33" i="1"/>
  <c r="D33" i="1" s="1"/>
  <c r="B34" i="1"/>
  <c r="C34" i="1"/>
  <c r="D34" i="1" s="1"/>
  <c r="B35" i="1"/>
  <c r="C35" i="1"/>
  <c r="D35" i="1" s="1"/>
  <c r="B36" i="1"/>
  <c r="C36" i="1"/>
  <c r="D36" i="1" s="1"/>
  <c r="B37" i="1"/>
  <c r="C37" i="1"/>
  <c r="B38" i="1"/>
  <c r="C38" i="1"/>
  <c r="B39" i="1"/>
  <c r="C39" i="1"/>
  <c r="B40" i="1"/>
  <c r="C40" i="1"/>
  <c r="B41" i="1"/>
  <c r="C41" i="1"/>
  <c r="D41" i="1" s="1"/>
  <c r="B42" i="1"/>
  <c r="C42" i="1"/>
  <c r="D42" i="1" s="1"/>
  <c r="B43" i="1"/>
  <c r="C43" i="1"/>
  <c r="C31" i="1"/>
  <c r="B31" i="1"/>
  <c r="D43" i="1" l="1"/>
</calcChain>
</file>

<file path=xl/sharedStrings.xml><?xml version="1.0" encoding="utf-8"?>
<sst xmlns="http://schemas.openxmlformats.org/spreadsheetml/2006/main" count="47" uniqueCount="37">
  <si>
    <t>Requested Location:</t>
  </si>
  <si>
    <t>95039, USA</t>
  </si>
  <si>
    <t>Location:</t>
  </si>
  <si>
    <t>Lat (deg N):</t>
  </si>
  <si>
    <t>Lng (deg W):</t>
  </si>
  <si>
    <t>DC System Size (kW):</t>
  </si>
  <si>
    <t>Module Type:</t>
  </si>
  <si>
    <t>Standard</t>
  </si>
  <si>
    <t>Array Type:</t>
  </si>
  <si>
    <t>Array Tilt (deg):</t>
  </si>
  <si>
    <t>System Losses:</t>
  </si>
  <si>
    <t>DC to AC Size Ratio:</t>
  </si>
  <si>
    <t>Month</t>
  </si>
  <si>
    <t>Solar Radiation (kWh/m^2/day)</t>
  </si>
  <si>
    <t>DC array Output (kWh)</t>
  </si>
  <si>
    <t>Total</t>
  </si>
  <si>
    <t>Panel 1 azimuth 0 deg</t>
  </si>
  <si>
    <t>Panel 2 azimuth 90 deg</t>
  </si>
  <si>
    <t>Panel 3 azimuth 180 deg</t>
  </si>
  <si>
    <t>Panel 4 azimuth 270 deg</t>
  </si>
  <si>
    <t>36.81, -121.78</t>
  </si>
  <si>
    <t xml:space="preserve">Fixed </t>
  </si>
  <si>
    <t>4 panel total</t>
  </si>
  <si>
    <t>Number of days between AUV charges</t>
  </si>
  <si>
    <t>Transmission efficiency</t>
  </si>
  <si>
    <t>12 to 240VCA efficiency</t>
  </si>
  <si>
    <t>240 VAC to 48 V dock</t>
  </si>
  <si>
    <t>Dock transmission efficiency</t>
  </si>
  <si>
    <t>AUV charge efficiency</t>
  </si>
  <si>
    <t>Amount of energy for 1 AUV charge (kWh)</t>
  </si>
  <si>
    <t>Buoy battery and discharge efficiency</t>
  </si>
  <si>
    <t>total efficiency</t>
  </si>
  <si>
    <t>AC solar Energy required for 1 AUV charge (kWh)</t>
  </si>
  <si>
    <t>Hotel Load (W)</t>
  </si>
  <si>
    <t>Total mean power needed (W)</t>
  </si>
  <si>
    <t>Equivalent mean power needed for AUV (W)</t>
  </si>
  <si>
    <t>Mean DC Power (W)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</si>
</sst>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0.000"/>
    <numFmt numFmtId="167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10" xfId="0" applyBorder="1"/>
    <xf numFmtId="0" fontId="0" fillId="0" borderId="10" xfId="0" applyBorder="1" applyAlignment="1"/>
    <xf numFmtId="0" fontId="0" fillId="0" borderId="10" xfId="0" applyBorder="1" applyAlignment="1">
      <alignment wrapText="1"/>
    </xf>
    <xf numFmtId="0" fontId="0" fillId="0" borderId="0" xfId="0" applyAlignment="1">
      <alignment wrapText="1"/>
    </xf>
    <xf numFmtId="0" fontId="6" fillId="2" borderId="10" xfId="6" applyBorder="1" applyAlignment="1"/>
    <xf numFmtId="0" fontId="6" fillId="2" borderId="10" xfId="6" applyBorder="1" applyAlignment="1">
      <alignment wrapText="1"/>
    </xf>
    <xf numFmtId="167" fontId="6" fillId="2" borderId="10" xfId="6" applyNumberFormat="1" applyBorder="1"/>
    <xf numFmtId="0" fontId="7" fillId="3" borderId="10" xfId="7" applyBorder="1" applyAlignment="1"/>
    <xf numFmtId="0" fontId="7" fillId="3" borderId="10" xfId="7" applyBorder="1" applyAlignment="1">
      <alignment wrapText="1"/>
    </xf>
    <xf numFmtId="167" fontId="7" fillId="3" borderId="10" xfId="7" applyNumberFormat="1" applyBorder="1"/>
    <xf numFmtId="166" fontId="0" fillId="0" borderId="10" xfId="0" applyNumberFormat="1" applyBorder="1"/>
    <xf numFmtId="2" fontId="0" fillId="0" borderId="10" xfId="0" applyNumberFormat="1" applyBorder="1"/>
    <xf numFmtId="0" fontId="0" fillId="33" borderId="16" xfId="15" applyFont="1" applyFill="1" applyBorder="1" applyAlignment="1"/>
    <xf numFmtId="0" fontId="9" fillId="5" borderId="10" xfId="9" applyBorder="1" applyAlignment="1"/>
    <xf numFmtId="0" fontId="0" fillId="8" borderId="10" xfId="15" applyFont="1" applyBorder="1" applyAlignment="1"/>
    <xf numFmtId="0" fontId="9" fillId="5" borderId="10" xfId="9" applyBorder="1" applyAlignment="1">
      <alignment wrapText="1"/>
    </xf>
    <xf numFmtId="0" fontId="0" fillId="8" borderId="10" xfId="15" applyFont="1" applyBorder="1" applyAlignment="1">
      <alignment wrapText="1"/>
    </xf>
    <xf numFmtId="167" fontId="9" fillId="5" borderId="10" xfId="9" applyNumberFormat="1" applyBorder="1"/>
    <xf numFmtId="167" fontId="0" fillId="8" borderId="10" xfId="15" applyNumberFormat="1" applyFont="1" applyBorder="1"/>
    <xf numFmtId="0" fontId="0" fillId="0" borderId="12" xfId="0" applyBorder="1" applyAlignment="1"/>
    <xf numFmtId="0" fontId="1" fillId="10" borderId="14" xfId="19" applyBorder="1" applyAlignment="1"/>
    <xf numFmtId="0" fontId="1" fillId="10" borderId="17" xfId="19" applyBorder="1" applyAlignment="1"/>
    <xf numFmtId="0" fontId="1" fillId="10" borderId="15" xfId="19" applyBorder="1" applyAlignment="1"/>
    <xf numFmtId="0" fontId="1" fillId="10" borderId="13" xfId="19" applyBorder="1" applyAlignment="1">
      <alignment wrapText="1"/>
    </xf>
    <xf numFmtId="0" fontId="1" fillId="10" borderId="11" xfId="19" applyBorder="1" applyAlignment="1">
      <alignment wrapText="1"/>
    </xf>
    <xf numFmtId="167" fontId="1" fillId="10" borderId="10" xfId="19" applyNumberFormat="1" applyBorder="1"/>
    <xf numFmtId="2" fontId="14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A10" workbookViewId="0">
      <selection activeCell="R54" sqref="R54"/>
    </sheetView>
  </sheetViews>
  <sheetFormatPr defaultRowHeight="15" x14ac:dyDescent="0.25"/>
  <cols>
    <col min="1" max="1" width="43.85546875" customWidth="1"/>
    <col min="2" max="2" width="17.28515625" bestFit="1" customWidth="1"/>
    <col min="3" max="3" width="14.42578125" bestFit="1" customWidth="1"/>
    <col min="4" max="4" width="16.28515625" customWidth="1"/>
    <col min="5" max="5" width="10.28515625" bestFit="1" customWidth="1"/>
    <col min="6" max="6" width="16.28515625" customWidth="1"/>
    <col min="7" max="7" width="13.28515625" bestFit="1" customWidth="1"/>
    <col min="8" max="8" width="15.28515625" customWidth="1"/>
    <col min="9" max="9" width="14.42578125" bestFit="1" customWidth="1"/>
    <col min="10" max="10" width="8.28515625" bestFit="1" customWidth="1"/>
    <col min="11" max="11" width="10.28515625" bestFit="1" customWidth="1"/>
    <col min="12" max="12" width="14.42578125" bestFit="1" customWidth="1"/>
    <col min="13" max="13" width="8.28515625" bestFit="1" customWidth="1"/>
  </cols>
  <sheetData>
    <row r="1" spans="1:10" x14ac:dyDescent="0.25">
      <c r="A1" s="1" t="s">
        <v>0</v>
      </c>
      <c r="B1" s="1" t="s">
        <v>1</v>
      </c>
    </row>
    <row r="2" spans="1:10" x14ac:dyDescent="0.25">
      <c r="A2" s="1" t="s">
        <v>2</v>
      </c>
      <c r="B2" s="1" t="s">
        <v>20</v>
      </c>
    </row>
    <row r="3" spans="1:10" x14ac:dyDescent="0.25">
      <c r="A3" s="1" t="s">
        <v>3</v>
      </c>
      <c r="B3" s="1">
        <v>36.81</v>
      </c>
    </row>
    <row r="4" spans="1:10" x14ac:dyDescent="0.25">
      <c r="A4" s="1" t="s">
        <v>4</v>
      </c>
      <c r="B4" s="1">
        <v>121.78</v>
      </c>
    </row>
    <row r="5" spans="1:10" x14ac:dyDescent="0.25">
      <c r="A5" s="1" t="s">
        <v>5</v>
      </c>
      <c r="B5" s="1">
        <v>0.12</v>
      </c>
    </row>
    <row r="6" spans="1:10" x14ac:dyDescent="0.25">
      <c r="A6" s="1" t="s">
        <v>6</v>
      </c>
      <c r="B6" s="1" t="s">
        <v>7</v>
      </c>
    </row>
    <row r="7" spans="1:10" x14ac:dyDescent="0.25">
      <c r="A7" s="1" t="s">
        <v>8</v>
      </c>
      <c r="B7" s="1" t="s">
        <v>21</v>
      </c>
    </row>
    <row r="8" spans="1:10" x14ac:dyDescent="0.25">
      <c r="A8" s="1" t="s">
        <v>9</v>
      </c>
      <c r="B8" s="1">
        <v>90</v>
      </c>
    </row>
    <row r="9" spans="1:10" x14ac:dyDescent="0.25">
      <c r="A9" s="1" t="s">
        <v>10</v>
      </c>
      <c r="B9" s="1">
        <v>5.86</v>
      </c>
    </row>
    <row r="10" spans="1:10" x14ac:dyDescent="0.25">
      <c r="A10" s="1" t="s">
        <v>11</v>
      </c>
      <c r="B10" s="1">
        <v>1.2</v>
      </c>
    </row>
    <row r="12" spans="1:10" x14ac:dyDescent="0.25">
      <c r="B12" s="5" t="s">
        <v>16</v>
      </c>
      <c r="C12" s="2"/>
      <c r="D12" s="14" t="s">
        <v>17</v>
      </c>
      <c r="E12" s="2"/>
      <c r="F12" s="8" t="s">
        <v>18</v>
      </c>
      <c r="G12" s="2"/>
      <c r="H12" s="15" t="s">
        <v>19</v>
      </c>
      <c r="I12" s="2"/>
      <c r="J12" s="13"/>
    </row>
    <row r="13" spans="1:10" s="4" customFormat="1" ht="45" x14ac:dyDescent="0.25">
      <c r="A13" s="3" t="s">
        <v>12</v>
      </c>
      <c r="B13" s="6" t="s">
        <v>13</v>
      </c>
      <c r="C13" s="6" t="s">
        <v>14</v>
      </c>
      <c r="D13" s="16" t="s">
        <v>13</v>
      </c>
      <c r="E13" s="16" t="s">
        <v>14</v>
      </c>
      <c r="F13" s="9" t="s">
        <v>13</v>
      </c>
      <c r="G13" s="9" t="s">
        <v>14</v>
      </c>
      <c r="H13" s="17" t="s">
        <v>13</v>
      </c>
      <c r="I13" s="17" t="s">
        <v>14</v>
      </c>
    </row>
    <row r="14" spans="1:10" x14ac:dyDescent="0.25">
      <c r="A14" s="1">
        <v>1</v>
      </c>
      <c r="B14" s="7">
        <v>0.63998454999999999</v>
      </c>
      <c r="C14" s="7">
        <v>2.3739893400000001</v>
      </c>
      <c r="D14" s="18">
        <v>1.62612545</v>
      </c>
      <c r="E14" s="18">
        <v>5.4892435099999997</v>
      </c>
      <c r="F14" s="10">
        <v>4.3532171200000001</v>
      </c>
      <c r="G14" s="10">
        <v>14.05314922</v>
      </c>
      <c r="H14" s="19">
        <v>1.8317248800000001</v>
      </c>
      <c r="I14" s="19">
        <v>6.1033182100000003</v>
      </c>
    </row>
    <row r="15" spans="1:10" x14ac:dyDescent="0.25">
      <c r="A15" s="1">
        <v>2</v>
      </c>
      <c r="B15" s="7">
        <v>0.82792728999999998</v>
      </c>
      <c r="C15" s="7">
        <v>2.7544517499999999</v>
      </c>
      <c r="D15" s="18">
        <v>2.16755247</v>
      </c>
      <c r="E15" s="18">
        <v>6.5883111999999997</v>
      </c>
      <c r="F15" s="10">
        <v>4.3097491300000002</v>
      </c>
      <c r="G15" s="10">
        <v>12.56763172</v>
      </c>
      <c r="H15" s="19">
        <v>2.2577624300000001</v>
      </c>
      <c r="I15" s="19">
        <v>6.7907438300000003</v>
      </c>
    </row>
    <row r="16" spans="1:10" x14ac:dyDescent="0.25">
      <c r="A16" s="1">
        <v>3</v>
      </c>
      <c r="B16" s="7">
        <v>1.12959242</v>
      </c>
      <c r="C16" s="7">
        <v>4.0626516300000004</v>
      </c>
      <c r="D16" s="18">
        <v>2.6830542099999999</v>
      </c>
      <c r="E16" s="18">
        <v>8.7854022999999994</v>
      </c>
      <c r="F16" s="10">
        <v>4.1972584700000004</v>
      </c>
      <c r="G16" s="10">
        <v>13.11459541</v>
      </c>
      <c r="H16" s="19">
        <v>3.1334698200000002</v>
      </c>
      <c r="I16" s="19">
        <v>10.13454533</v>
      </c>
    </row>
    <row r="17" spans="1:9" x14ac:dyDescent="0.25">
      <c r="A17" s="1">
        <v>4</v>
      </c>
      <c r="B17" s="7">
        <v>1.4058375400000001</v>
      </c>
      <c r="C17" s="7">
        <v>4.8215541799999997</v>
      </c>
      <c r="D17" s="18">
        <v>3.2416672700000002</v>
      </c>
      <c r="E17" s="18">
        <v>10.317236899999999</v>
      </c>
      <c r="F17" s="10">
        <v>3.4202570900000002</v>
      </c>
      <c r="G17" s="10">
        <v>10.34685326</v>
      </c>
      <c r="H17" s="19">
        <v>3.4862415800000002</v>
      </c>
      <c r="I17" s="19">
        <v>11.06125546</v>
      </c>
    </row>
    <row r="18" spans="1:9" x14ac:dyDescent="0.25">
      <c r="A18" s="1">
        <v>5</v>
      </c>
      <c r="B18" s="7">
        <v>1.87198424</v>
      </c>
      <c r="C18" s="7">
        <v>6.3684263200000002</v>
      </c>
      <c r="D18" s="18">
        <v>3.6517534299999999</v>
      </c>
      <c r="E18" s="18">
        <v>11.94416618</v>
      </c>
      <c r="F18" s="10">
        <v>2.7357165800000001</v>
      </c>
      <c r="G18" s="10">
        <v>8.4901676199999994</v>
      </c>
      <c r="H18" s="19">
        <v>3.98935533</v>
      </c>
      <c r="I18" s="19">
        <v>12.981389050000001</v>
      </c>
    </row>
    <row r="19" spans="1:9" x14ac:dyDescent="0.25">
      <c r="A19" s="1">
        <v>6</v>
      </c>
      <c r="B19" s="7">
        <v>2.1923458600000001</v>
      </c>
      <c r="C19" s="7">
        <v>7.0402669900000001</v>
      </c>
      <c r="D19" s="18">
        <v>3.5965502300000001</v>
      </c>
      <c r="E19" s="18">
        <v>11.35187721</v>
      </c>
      <c r="F19" s="10">
        <v>2.3774843200000002</v>
      </c>
      <c r="G19" s="10">
        <v>7.1154551499999998</v>
      </c>
      <c r="H19" s="19">
        <v>4.3067989300000002</v>
      </c>
      <c r="I19" s="19">
        <v>13.37889481</v>
      </c>
    </row>
    <row r="20" spans="1:9" x14ac:dyDescent="0.25">
      <c r="A20" s="1">
        <v>7</v>
      </c>
      <c r="B20" s="7">
        <v>2.1169741200000001</v>
      </c>
      <c r="C20" s="7">
        <v>6.9999461199999997</v>
      </c>
      <c r="D20" s="18">
        <v>3.4493019600000001</v>
      </c>
      <c r="E20" s="18">
        <v>11.2313385</v>
      </c>
      <c r="F20" s="10">
        <v>2.4356505899999998</v>
      </c>
      <c r="G20" s="10">
        <v>7.5925879500000004</v>
      </c>
      <c r="H20" s="19">
        <v>3.7598216500000001</v>
      </c>
      <c r="I20" s="19">
        <v>12.10999393</v>
      </c>
    </row>
    <row r="21" spans="1:9" x14ac:dyDescent="0.25">
      <c r="A21" s="1">
        <v>8</v>
      </c>
      <c r="B21" s="7">
        <v>1.5175578599999999</v>
      </c>
      <c r="C21" s="7">
        <v>5.1219573</v>
      </c>
      <c r="D21" s="18">
        <v>2.6612198399999998</v>
      </c>
      <c r="E21" s="18">
        <v>8.6234388400000004</v>
      </c>
      <c r="F21" s="10">
        <v>2.7873358700000002</v>
      </c>
      <c r="G21" s="10">
        <v>8.5777721400000004</v>
      </c>
      <c r="H21" s="19">
        <v>3.3593826299999998</v>
      </c>
      <c r="I21" s="19">
        <v>10.726280210000001</v>
      </c>
    </row>
    <row r="22" spans="1:9" x14ac:dyDescent="0.25">
      <c r="A22" s="1">
        <v>9</v>
      </c>
      <c r="B22" s="7">
        <v>1.1895487300000001</v>
      </c>
      <c r="C22" s="7">
        <v>3.9955117699999998</v>
      </c>
      <c r="D22" s="18">
        <v>2.9379034000000002</v>
      </c>
      <c r="E22" s="18">
        <v>9.0090313000000002</v>
      </c>
      <c r="F22" s="10">
        <v>3.8170468799999999</v>
      </c>
      <c r="G22" s="10">
        <v>11.23523331</v>
      </c>
      <c r="H22" s="19">
        <v>3.2901463500000001</v>
      </c>
      <c r="I22" s="19">
        <v>10.081841470000001</v>
      </c>
    </row>
    <row r="23" spans="1:9" x14ac:dyDescent="0.25">
      <c r="A23" s="1">
        <v>10</v>
      </c>
      <c r="B23" s="7">
        <v>0.87136703999999998</v>
      </c>
      <c r="C23" s="7">
        <v>3.0882875900000002</v>
      </c>
      <c r="D23" s="18">
        <v>2.48924017</v>
      </c>
      <c r="E23" s="18">
        <v>7.9223051099999999</v>
      </c>
      <c r="F23" s="10">
        <v>4.5169825599999998</v>
      </c>
      <c r="G23" s="10">
        <v>13.95508766</v>
      </c>
      <c r="H23" s="19">
        <v>2.6442709</v>
      </c>
      <c r="I23" s="19">
        <v>8.4336175900000008</v>
      </c>
    </row>
    <row r="24" spans="1:9" x14ac:dyDescent="0.25">
      <c r="A24" s="1">
        <v>11</v>
      </c>
      <c r="B24" s="7">
        <v>0.70814781999999998</v>
      </c>
      <c r="C24" s="7">
        <v>2.4786241100000002</v>
      </c>
      <c r="D24" s="18">
        <v>2.03932285</v>
      </c>
      <c r="E24" s="18">
        <v>6.4540724799999998</v>
      </c>
      <c r="F24" s="10">
        <v>4.7169480300000002</v>
      </c>
      <c r="G24" s="10">
        <v>14.396559720000001</v>
      </c>
      <c r="H24" s="19">
        <v>1.974383</v>
      </c>
      <c r="I24" s="19">
        <v>6.2405972500000004</v>
      </c>
    </row>
    <row r="25" spans="1:9" x14ac:dyDescent="0.25">
      <c r="A25" s="1">
        <v>12</v>
      </c>
      <c r="B25" s="7">
        <v>0.60685098000000004</v>
      </c>
      <c r="C25" s="7">
        <v>2.26263785</v>
      </c>
      <c r="D25" s="18">
        <v>1.4561384900000001</v>
      </c>
      <c r="E25" s="18">
        <v>4.9525513600000002</v>
      </c>
      <c r="F25" s="10">
        <v>4.2660417600000002</v>
      </c>
      <c r="G25" s="10">
        <v>14.02215099</v>
      </c>
      <c r="H25" s="19">
        <v>1.7329381699999999</v>
      </c>
      <c r="I25" s="19">
        <v>5.8390688900000001</v>
      </c>
    </row>
    <row r="26" spans="1:9" x14ac:dyDescent="0.25">
      <c r="A26" s="1" t="s">
        <v>15</v>
      </c>
      <c r="B26" s="7">
        <v>15.07811845</v>
      </c>
      <c r="C26" s="7">
        <v>51.368304950000002</v>
      </c>
      <c r="D26" s="18">
        <v>31.999829770000002</v>
      </c>
      <c r="E26" s="18">
        <v>102.66897489</v>
      </c>
      <c r="F26" s="10">
        <v>43.933688400000001</v>
      </c>
      <c r="G26" s="10">
        <v>135.46724415</v>
      </c>
      <c r="H26" s="19">
        <v>35.766295669999998</v>
      </c>
      <c r="I26" s="19">
        <v>113.88154603</v>
      </c>
    </row>
    <row r="29" spans="1:9" x14ac:dyDescent="0.25">
      <c r="B29" s="21" t="s">
        <v>22</v>
      </c>
      <c r="C29" s="22"/>
      <c r="D29" s="23"/>
      <c r="E29" s="20"/>
    </row>
    <row r="30" spans="1:9" ht="30" x14ac:dyDescent="0.25">
      <c r="A30" s="3" t="s">
        <v>12</v>
      </c>
      <c r="B30" s="24" t="s">
        <v>13</v>
      </c>
      <c r="C30" s="24" t="s">
        <v>14</v>
      </c>
      <c r="D30" s="25" t="s">
        <v>36</v>
      </c>
    </row>
    <row r="31" spans="1:9" x14ac:dyDescent="0.25">
      <c r="A31" s="1">
        <v>1</v>
      </c>
      <c r="B31" s="26">
        <f>B14+D14+F14+H14</f>
        <v>8.4510519999999989</v>
      </c>
      <c r="C31" s="26">
        <f>C14+E14+G14+I14</f>
        <v>28.019700279999999</v>
      </c>
      <c r="D31" s="26">
        <f>C31*12/(365*24)*1000</f>
        <v>38.383151068493156</v>
      </c>
    </row>
    <row r="32" spans="1:9" x14ac:dyDescent="0.25">
      <c r="A32" s="1">
        <v>2</v>
      </c>
      <c r="B32" s="26">
        <f>B15+D15+F15+H15</f>
        <v>9.5629913200000001</v>
      </c>
      <c r="C32" s="26">
        <f>C15+E15+G15+I15</f>
        <v>28.701138499999999</v>
      </c>
      <c r="D32" s="26">
        <f t="shared" ref="D32:D42" si="0">C32*12/(365*24)*1000</f>
        <v>39.316628082191784</v>
      </c>
    </row>
    <row r="33" spans="1:4" x14ac:dyDescent="0.25">
      <c r="A33" s="1">
        <v>3</v>
      </c>
      <c r="B33" s="26">
        <f>B16+D16+F16+H16</f>
        <v>11.143374920000001</v>
      </c>
      <c r="C33" s="26">
        <f>C16+E16+G16+I16</f>
        <v>36.09719467</v>
      </c>
      <c r="D33" s="26">
        <f t="shared" si="0"/>
        <v>49.448211876712335</v>
      </c>
    </row>
    <row r="34" spans="1:4" x14ac:dyDescent="0.25">
      <c r="A34" s="1">
        <v>4</v>
      </c>
      <c r="B34" s="26">
        <f>B17+D17+F17+H17</f>
        <v>11.55400348</v>
      </c>
      <c r="C34" s="26">
        <f>C17+E17+G17+I17</f>
        <v>36.546899799999998</v>
      </c>
      <c r="D34" s="26">
        <f t="shared" si="0"/>
        <v>50.064246301369856</v>
      </c>
    </row>
    <row r="35" spans="1:4" x14ac:dyDescent="0.25">
      <c r="A35" s="1">
        <v>5</v>
      </c>
      <c r="B35" s="26">
        <f>B18+D18+F18+H18</f>
        <v>12.248809580000001</v>
      </c>
      <c r="C35" s="26">
        <f>C18+E18+G18+I18</f>
        <v>39.784149170000006</v>
      </c>
      <c r="D35" s="26">
        <f t="shared" si="0"/>
        <v>54.498834479452064</v>
      </c>
    </row>
    <row r="36" spans="1:4" x14ac:dyDescent="0.25">
      <c r="A36" s="1">
        <v>6</v>
      </c>
      <c r="B36" s="26">
        <f>B19+D19+F19+H19</f>
        <v>12.473179340000002</v>
      </c>
      <c r="C36" s="26">
        <f>C19+E19+G19+I19</f>
        <v>38.886494159999998</v>
      </c>
      <c r="D36" s="26">
        <f t="shared" si="0"/>
        <v>53.269170082191778</v>
      </c>
    </row>
    <row r="37" spans="1:4" x14ac:dyDescent="0.25">
      <c r="A37" s="1">
        <v>7</v>
      </c>
      <c r="B37" s="26">
        <f>B20+D20+F20+H20</f>
        <v>11.761748319999999</v>
      </c>
      <c r="C37" s="26">
        <f>C20+E20+G20+I20</f>
        <v>37.933866500000001</v>
      </c>
      <c r="D37" s="26">
        <f t="shared" si="0"/>
        <v>51.964200684931512</v>
      </c>
    </row>
    <row r="38" spans="1:4" x14ac:dyDescent="0.25">
      <c r="A38" s="1">
        <v>8</v>
      </c>
      <c r="B38" s="26">
        <f>B21+D21+F21+H21</f>
        <v>10.3254962</v>
      </c>
      <c r="C38" s="26">
        <f>C21+E21+G21+I21</f>
        <v>33.049448490000003</v>
      </c>
      <c r="D38" s="26">
        <f t="shared" si="0"/>
        <v>45.273217109589041</v>
      </c>
    </row>
    <row r="39" spans="1:4" x14ac:dyDescent="0.25">
      <c r="A39" s="1">
        <v>9</v>
      </c>
      <c r="B39" s="26">
        <f>B22+D22+F22+H22</f>
        <v>11.23464536</v>
      </c>
      <c r="C39" s="26">
        <f>C22+E22+G22+I22</f>
        <v>34.321617850000003</v>
      </c>
      <c r="D39" s="26">
        <f t="shared" si="0"/>
        <v>47.015914863013705</v>
      </c>
    </row>
    <row r="40" spans="1:4" x14ac:dyDescent="0.25">
      <c r="A40" s="1">
        <v>10</v>
      </c>
      <c r="B40" s="26">
        <f>B23+D23+F23+H23</f>
        <v>10.521860670000001</v>
      </c>
      <c r="C40" s="26">
        <f>C23+E23+G23+I23</f>
        <v>33.399297950000005</v>
      </c>
      <c r="D40" s="26">
        <f t="shared" si="0"/>
        <v>45.752462945205487</v>
      </c>
    </row>
    <row r="41" spans="1:4" x14ac:dyDescent="0.25">
      <c r="A41" s="1">
        <v>11</v>
      </c>
      <c r="B41" s="26">
        <f>B24+D24+F24+H24</f>
        <v>9.4388017000000008</v>
      </c>
      <c r="C41" s="26">
        <f>C24+E24+G24+I24</f>
        <v>29.569853559999999</v>
      </c>
      <c r="D41" s="26">
        <f t="shared" si="0"/>
        <v>40.506648712328762</v>
      </c>
    </row>
    <row r="42" spans="1:4" x14ac:dyDescent="0.25">
      <c r="A42" s="1">
        <v>12</v>
      </c>
      <c r="B42" s="26">
        <f>B25+D25+F25+H25</f>
        <v>8.0619694000000006</v>
      </c>
      <c r="C42" s="26">
        <f>C25+E25+G25+I25</f>
        <v>27.076409089999999</v>
      </c>
      <c r="D42" s="26">
        <f t="shared" si="0"/>
        <v>37.090971356164381</v>
      </c>
    </row>
    <row r="43" spans="1:4" x14ac:dyDescent="0.25">
      <c r="A43" s="1" t="s">
        <v>15</v>
      </c>
      <c r="B43" s="26">
        <f>B26+D26+F26+H26</f>
        <v>126.77793229</v>
      </c>
      <c r="C43" s="26">
        <f>C26+E26+G26+I26</f>
        <v>403.38607001999998</v>
      </c>
      <c r="D43" s="26">
        <f>AVERAGE(D31:D42)</f>
        <v>46.048638130136986</v>
      </c>
    </row>
    <row r="46" spans="1:4" x14ac:dyDescent="0.25">
      <c r="A46" s="1" t="s">
        <v>23</v>
      </c>
      <c r="B46" s="1">
        <v>7</v>
      </c>
    </row>
    <row r="47" spans="1:4" x14ac:dyDescent="0.25">
      <c r="A47" s="1" t="s">
        <v>29</v>
      </c>
      <c r="B47" s="1">
        <v>4</v>
      </c>
    </row>
    <row r="48" spans="1:4" x14ac:dyDescent="0.25">
      <c r="A48" s="1" t="s">
        <v>30</v>
      </c>
      <c r="B48" s="1">
        <v>0.95</v>
      </c>
    </row>
    <row r="49" spans="1:4" x14ac:dyDescent="0.25">
      <c r="A49" s="1" t="s">
        <v>25</v>
      </c>
      <c r="B49" s="1">
        <v>0.96</v>
      </c>
    </row>
    <row r="50" spans="1:4" x14ac:dyDescent="0.25">
      <c r="A50" s="1" t="s">
        <v>24</v>
      </c>
      <c r="B50" s="1">
        <v>0.95</v>
      </c>
    </row>
    <row r="51" spans="1:4" x14ac:dyDescent="0.25">
      <c r="A51" s="1" t="s">
        <v>26</v>
      </c>
      <c r="B51" s="1">
        <v>0.96</v>
      </c>
    </row>
    <row r="52" spans="1:4" x14ac:dyDescent="0.25">
      <c r="A52" s="1" t="s">
        <v>27</v>
      </c>
      <c r="B52" s="1">
        <v>0.96</v>
      </c>
      <c r="D52" s="1" t="s">
        <v>31</v>
      </c>
    </row>
    <row r="53" spans="1:4" x14ac:dyDescent="0.25">
      <c r="A53" s="1" t="s">
        <v>28</v>
      </c>
      <c r="B53" s="1">
        <v>0.95</v>
      </c>
      <c r="D53" s="11">
        <f>B48*B49*B50*B51*B52*B53</f>
        <v>0.75855052799999978</v>
      </c>
    </row>
    <row r="55" spans="1:4" x14ac:dyDescent="0.25">
      <c r="A55" s="1" t="s">
        <v>32</v>
      </c>
      <c r="B55" s="12">
        <f>B47/D53</f>
        <v>5.2732149703282536</v>
      </c>
    </row>
    <row r="56" spans="1:4" x14ac:dyDescent="0.25">
      <c r="A56" s="1" t="s">
        <v>35</v>
      </c>
      <c r="B56" s="12">
        <f>B55/B46/24*1000</f>
        <v>31.388184347191991</v>
      </c>
    </row>
    <row r="57" spans="1:4" x14ac:dyDescent="0.25">
      <c r="A57" s="1" t="s">
        <v>33</v>
      </c>
      <c r="B57" s="1">
        <v>10</v>
      </c>
    </row>
    <row r="58" spans="1:4" x14ac:dyDescent="0.25">
      <c r="A58" s="1" t="s">
        <v>34</v>
      </c>
      <c r="B58" s="27">
        <f>B56+B57</f>
        <v>41.388184347191995</v>
      </c>
    </row>
  </sheetData>
  <mergeCells count="5">
    <mergeCell ref="B29:D29"/>
    <mergeCell ref="B12:C12"/>
    <mergeCell ref="D12:E12"/>
    <mergeCell ref="F12:G12"/>
    <mergeCell ref="H12:I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Buoy Solar Calcs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Cazenave</dc:creator>
  <cp:lastModifiedBy>Francois Cazenave</cp:lastModifiedBy>
  <dcterms:created xsi:type="dcterms:W3CDTF">2022-06-15T23:18:10Z</dcterms:created>
  <dcterms:modified xsi:type="dcterms:W3CDTF">2022-06-16T17:56:02Z</dcterms:modified>
</cp:coreProperties>
</file>