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cdurkin/Projects/EXPORTS_2/"/>
    </mc:Choice>
  </mc:AlternateContent>
  <xr:revisionPtr revIDLastSave="0" documentId="13_ncr:1_{AC01856C-DFC9-924C-A509-60F8725B6BBB}" xr6:coauthVersionLast="47" xr6:coauthVersionMax="47" xr10:uidLastSave="{00000000-0000-0000-0000-000000000000}"/>
  <bookViews>
    <workbookView xWindow="4800" yWindow="500" windowWidth="22400" windowHeight="15960" tabRatio="500" activeTab="1" xr2:uid="{00000000-000D-0000-FFFF-FFFF00000000}"/>
  </bookViews>
  <sheets>
    <sheet name="Trap_logs_Meg" sheetId="1" r:id="rId1"/>
    <sheet name="Trap_logs_summary" sheetId="2" r:id="rId2"/>
    <sheet name="bulk DNA" sheetId="5" r:id="rId3"/>
    <sheet name="Gel imaging" sheetId="3" r:id="rId4"/>
    <sheet name="Picked Particles" sheetId="4" r:id="rId5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Z45" i="1" l="1"/>
  <c r="Y45" i="1"/>
  <c r="X45" i="1"/>
  <c r="W45" i="1"/>
  <c r="Z44" i="1"/>
  <c r="Y44" i="1"/>
  <c r="X44" i="1"/>
  <c r="W44" i="1"/>
  <c r="Z43" i="1"/>
  <c r="Y43" i="1"/>
  <c r="X43" i="1"/>
  <c r="W43" i="1"/>
  <c r="Z42" i="1"/>
  <c r="Y42" i="1"/>
  <c r="X42" i="1"/>
  <c r="W42" i="1"/>
  <c r="Z41" i="1"/>
  <c r="Y41" i="1"/>
  <c r="X41" i="1"/>
  <c r="W41" i="1"/>
  <c r="Z40" i="1"/>
  <c r="Y40" i="1"/>
  <c r="X40" i="1"/>
  <c r="W40" i="1"/>
  <c r="Y39" i="1"/>
  <c r="X39" i="1"/>
  <c r="W39" i="1"/>
  <c r="Y38" i="1"/>
  <c r="X38" i="1"/>
  <c r="W38" i="1"/>
  <c r="Y37" i="1"/>
  <c r="X37" i="1"/>
  <c r="W37" i="1"/>
  <c r="Y36" i="1"/>
  <c r="X36" i="1"/>
  <c r="W36" i="1"/>
  <c r="Y35" i="1"/>
  <c r="X35" i="1"/>
  <c r="W35" i="1"/>
  <c r="W33" i="1"/>
  <c r="W32" i="1"/>
  <c r="W31" i="1"/>
  <c r="W30" i="1"/>
  <c r="W29" i="1"/>
  <c r="W28" i="1"/>
  <c r="J28" i="1"/>
  <c r="Y28" i="1" s="1"/>
  <c r="W27" i="1"/>
  <c r="J27" i="1"/>
  <c r="Y27" i="1" s="1"/>
  <c r="X26" i="1"/>
  <c r="W26" i="1"/>
  <c r="J26" i="1"/>
  <c r="Y26" i="1" s="1"/>
  <c r="W25" i="1"/>
  <c r="J25" i="1"/>
  <c r="Y25" i="1" s="1"/>
  <c r="W24" i="1"/>
  <c r="J24" i="1"/>
  <c r="X24" i="1" s="1"/>
  <c r="W23" i="1"/>
  <c r="Z21" i="1"/>
  <c r="W21" i="1"/>
  <c r="Z20" i="1"/>
  <c r="Y20" i="1"/>
  <c r="X20" i="1"/>
  <c r="W20" i="1"/>
  <c r="Z19" i="1"/>
  <c r="Y19" i="1"/>
  <c r="X19" i="1"/>
  <c r="W19" i="1"/>
  <c r="Z18" i="1"/>
  <c r="Y18" i="1"/>
  <c r="X18" i="1"/>
  <c r="W18" i="1"/>
  <c r="Z17" i="1"/>
  <c r="Y17" i="1"/>
  <c r="X17" i="1"/>
  <c r="W17" i="1"/>
  <c r="Z16" i="1"/>
  <c r="W16" i="1"/>
  <c r="Y15" i="1"/>
  <c r="X15" i="1"/>
  <c r="W15" i="1"/>
  <c r="Y14" i="1"/>
  <c r="X14" i="1"/>
  <c r="W14" i="1"/>
  <c r="Y13" i="1"/>
  <c r="X13" i="1"/>
  <c r="W13" i="1"/>
  <c r="Y12" i="1"/>
  <c r="X12" i="1"/>
  <c r="W12" i="1"/>
  <c r="W11" i="1"/>
  <c r="X11" i="1" s="1"/>
  <c r="W10" i="1"/>
  <c r="W9" i="1"/>
  <c r="K9" i="1"/>
  <c r="W8" i="1"/>
  <c r="K8" i="1"/>
  <c r="W7" i="1"/>
  <c r="K7" i="1"/>
  <c r="W6" i="1"/>
  <c r="K6" i="1"/>
  <c r="W5" i="1"/>
  <c r="K5" i="1"/>
  <c r="R1" i="1"/>
  <c r="Y24" i="1" l="1"/>
  <c r="X28" i="1"/>
  <c r="Y11" i="1"/>
  <c r="X25" i="1"/>
  <c r="X27" i="1"/>
  <c r="L28" i="3" l="1"/>
  <c r="I98" i="4" l="1"/>
  <c r="I92" i="4"/>
  <c r="I94" i="4"/>
  <c r="I93" i="4"/>
  <c r="I47" i="4"/>
  <c r="I46" i="4"/>
  <c r="I45" i="4"/>
  <c r="I44" i="4"/>
  <c r="I43" i="4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F3" i="2" l="1"/>
  <c r="I263" i="4" l="1"/>
  <c r="I447" i="4"/>
  <c r="I446" i="4"/>
  <c r="I445" i="4"/>
  <c r="I444" i="4"/>
  <c r="I443" i="4"/>
  <c r="I442" i="4"/>
  <c r="I441" i="4"/>
  <c r="I440" i="4"/>
  <c r="I439" i="4"/>
  <c r="I438" i="4"/>
  <c r="I437" i="4"/>
  <c r="I436" i="4"/>
  <c r="I435" i="4"/>
  <c r="I434" i="4"/>
  <c r="I433" i="4"/>
  <c r="I432" i="4"/>
  <c r="I431" i="4"/>
  <c r="I430" i="4"/>
  <c r="I429" i="4"/>
  <c r="I428" i="4"/>
  <c r="I427" i="4"/>
  <c r="I426" i="4"/>
  <c r="I425" i="4"/>
  <c r="I424" i="4"/>
  <c r="I423" i="4"/>
  <c r="I422" i="4"/>
  <c r="I421" i="4"/>
  <c r="I420" i="4"/>
  <c r="I419" i="4"/>
  <c r="I418" i="4"/>
  <c r="I417" i="4"/>
  <c r="I416" i="4"/>
  <c r="I415" i="4"/>
  <c r="I414" i="4"/>
  <c r="I412" i="4"/>
  <c r="I411" i="4"/>
  <c r="I410" i="4"/>
  <c r="I409" i="4"/>
  <c r="I408" i="4"/>
  <c r="I407" i="4"/>
  <c r="I406" i="4"/>
  <c r="I405" i="4"/>
  <c r="I404" i="4"/>
  <c r="I403" i="4"/>
  <c r="I402" i="4"/>
  <c r="I401" i="4"/>
  <c r="I400" i="4"/>
  <c r="I399" i="4"/>
  <c r="I397" i="4"/>
  <c r="I396" i="4"/>
  <c r="I395" i="4"/>
  <c r="I394" i="4"/>
  <c r="I393" i="4"/>
  <c r="I392" i="4"/>
  <c r="I391" i="4"/>
  <c r="I390" i="4"/>
  <c r="I389" i="4"/>
  <c r="I388" i="4"/>
  <c r="I387" i="4"/>
  <c r="I386" i="4"/>
  <c r="I385" i="4"/>
  <c r="I384" i="4"/>
  <c r="I383" i="4"/>
  <c r="I382" i="4"/>
  <c r="I381" i="4"/>
  <c r="I380" i="4"/>
  <c r="I379" i="4"/>
  <c r="I378" i="4"/>
  <c r="I377" i="4"/>
  <c r="I376" i="4"/>
  <c r="I375" i="4"/>
  <c r="I374" i="4"/>
  <c r="I373" i="4"/>
  <c r="I372" i="4"/>
  <c r="I371" i="4"/>
  <c r="I370" i="4"/>
  <c r="I369" i="4"/>
  <c r="I368" i="4"/>
  <c r="I367" i="4"/>
  <c r="I366" i="4"/>
  <c r="I365" i="4"/>
  <c r="I364" i="4"/>
  <c r="I363" i="4"/>
  <c r="I362" i="4"/>
  <c r="I361" i="4"/>
  <c r="I360" i="4"/>
  <c r="I359" i="4"/>
  <c r="I358" i="4"/>
  <c r="I357" i="4"/>
  <c r="I356" i="4"/>
  <c r="I355" i="4"/>
  <c r="I354" i="4"/>
  <c r="I353" i="4"/>
  <c r="I352" i="4"/>
  <c r="I351" i="4"/>
  <c r="I350" i="4"/>
  <c r="I349" i="4"/>
  <c r="I348" i="4"/>
  <c r="I347" i="4"/>
  <c r="I346" i="4"/>
  <c r="I297" i="4"/>
  <c r="I311" i="4"/>
  <c r="I310" i="4"/>
  <c r="I309" i="4"/>
  <c r="I308" i="4"/>
  <c r="I307" i="4"/>
  <c r="I306" i="4"/>
  <c r="I305" i="4"/>
  <c r="I304" i="4"/>
  <c r="I303" i="4"/>
  <c r="I302" i="4"/>
  <c r="I301" i="4"/>
  <c r="I300" i="4"/>
  <c r="I299" i="4"/>
  <c r="I298" i="4"/>
  <c r="I296" i="4"/>
  <c r="I295" i="4"/>
  <c r="I294" i="4"/>
  <c r="I293" i="4"/>
  <c r="I292" i="4"/>
  <c r="I291" i="4"/>
  <c r="I290" i="4"/>
  <c r="I285" i="4"/>
  <c r="I284" i="4"/>
  <c r="I283" i="4"/>
  <c r="I282" i="4"/>
  <c r="I281" i="4"/>
  <c r="I280" i="4"/>
  <c r="I279" i="4"/>
  <c r="I278" i="4"/>
  <c r="I277" i="4"/>
  <c r="I276" i="4"/>
  <c r="I275" i="4"/>
  <c r="I274" i="4"/>
  <c r="I273" i="4"/>
  <c r="I272" i="4"/>
  <c r="I271" i="4"/>
  <c r="I270" i="4"/>
  <c r="I345" i="4"/>
  <c r="I344" i="4"/>
  <c r="I343" i="4"/>
  <c r="I342" i="4"/>
  <c r="I341" i="4"/>
  <c r="I340" i="4"/>
  <c r="I339" i="4"/>
  <c r="I338" i="4"/>
  <c r="I337" i="4"/>
  <c r="I336" i="4"/>
  <c r="I335" i="4"/>
  <c r="I334" i="4"/>
  <c r="I333" i="4"/>
  <c r="I332" i="4"/>
  <c r="I331" i="4"/>
  <c r="I330" i="4"/>
  <c r="I329" i="4"/>
  <c r="I328" i="4"/>
  <c r="I327" i="4"/>
  <c r="I326" i="4"/>
  <c r="I325" i="4"/>
  <c r="I324" i="4"/>
  <c r="I323" i="4"/>
  <c r="I322" i="4"/>
  <c r="I321" i="4"/>
  <c r="I320" i="4"/>
  <c r="I319" i="4"/>
  <c r="I318" i="4"/>
  <c r="I317" i="4"/>
  <c r="I316" i="4"/>
  <c r="I315" i="4"/>
  <c r="I314" i="4"/>
  <c r="I313" i="4"/>
  <c r="I312" i="4"/>
  <c r="I269" i="4"/>
  <c r="I268" i="4"/>
  <c r="I267" i="4"/>
  <c r="I266" i="4"/>
  <c r="I265" i="4"/>
  <c r="I264" i="4"/>
  <c r="I262" i="4"/>
  <c r="I261" i="4"/>
  <c r="I260" i="4"/>
  <c r="I259" i="4"/>
  <c r="I258" i="4"/>
  <c r="I251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5" i="4"/>
  <c r="I204" i="4"/>
  <c r="I203" i="4"/>
  <c r="I257" i="4"/>
  <c r="I256" i="4"/>
  <c r="I255" i="4"/>
  <c r="I254" i="4"/>
  <c r="I253" i="4"/>
  <c r="I252" i="4"/>
  <c r="I250" i="4"/>
  <c r="I249" i="4"/>
  <c r="I248" i="4"/>
  <c r="I247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02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L10" i="3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7" i="4"/>
  <c r="I96" i="4"/>
  <c r="I95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5" i="4"/>
  <c r="I4" i="4"/>
  <c r="I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Margaret Estapa</author>
  </authors>
  <commentList>
    <comment ref="I4" authorId="0" shapeId="0" xr:uid="{BA6AC29A-01E3-DF4A-9325-34FACB1A3F3F}">
      <text>
        <r>
          <rPr>
            <b/>
            <sz val="10"/>
            <color rgb="FF000000"/>
            <rFont val="Tahoma"/>
            <family val="2"/>
          </rPr>
          <t>Margaret Estapa: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This may be the number to use for deployment start times, for NBST samples...</t>
        </r>
      </text>
    </comment>
    <comment ref="W4" authorId="0" shapeId="0" xr:uid="{BFCBD2A8-4F14-ED44-B2D3-ECD8A05C8DB3}">
      <text>
        <r>
          <rPr>
            <b/>
            <sz val="10"/>
            <color rgb="FF000000"/>
            <rFont val="Tahoma"/>
            <family val="2"/>
          </rPr>
          <t>Margaret Estapa: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For STT, end time is when each array comes out of the water.  For NBSTs, it is resurfacing time</t>
        </r>
      </text>
    </comment>
    <comment ref="K5" authorId="0" shapeId="0" xr:uid="{F7159B8A-2E80-FF47-81AE-D3DC5AAEE45B}">
      <text>
        <r>
          <rPr>
            <b/>
            <sz val="10"/>
            <color rgb="FF000000"/>
            <rFont val="Tahoma"/>
            <family val="2"/>
          </rPr>
          <t>Margaret Estapa: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For test deployments, burnwires were already active, assume 10 min. to lid closure</t>
        </r>
      </text>
    </comment>
    <comment ref="X11" authorId="0" shapeId="0" xr:uid="{C57DCDE0-A1E8-C94E-984D-E21F62901A17}">
      <text>
        <r>
          <rPr>
            <b/>
            <sz val="10"/>
            <color rgb="FF000000"/>
            <rFont val="Tahoma"/>
            <family val="2"/>
          </rPr>
          <t>Margaret Estapa: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No burnwire, so used resurface as end time</t>
        </r>
      </text>
    </comment>
    <comment ref="Y11" authorId="0" shapeId="0" xr:uid="{A192DDFB-1246-3348-B04D-890C2815DBC3}">
      <text>
        <r>
          <rPr>
            <b/>
            <sz val="10"/>
            <color rgb="FF000000"/>
            <rFont val="Tahoma"/>
            <family val="2"/>
          </rPr>
          <t>Margaret Estapa: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No burnwire, so used resurface as end time</t>
        </r>
      </text>
    </comment>
    <comment ref="K16" authorId="0" shapeId="0" xr:uid="{6E424276-4C02-424D-AD52-D058B90B68D0}">
      <text>
        <r>
          <rPr>
            <b/>
            <sz val="10"/>
            <color rgb="FF000000"/>
            <rFont val="Tahoma"/>
            <family val="2"/>
          </rPr>
          <t>Margaret Estapa: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Burnwire failure, lid closure time = recovery time
</t>
        </r>
      </text>
    </comment>
    <comment ref="K17" authorId="0" shapeId="0" xr:uid="{5042C892-6539-9149-9101-060786C86B2F}">
      <text>
        <r>
          <rPr>
            <b/>
            <sz val="10"/>
            <color rgb="FF000000"/>
            <rFont val="Tahoma"/>
            <family val="2"/>
          </rPr>
          <t>Margaret Estapa: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Burnwire failure, lid closure time = recovery time
</t>
        </r>
        <r>
          <rPr>
            <sz val="10"/>
            <color rgb="FF000000"/>
            <rFont val="Calibri"/>
            <family val="2"/>
          </rPr>
          <t xml:space="preserve">
</t>
        </r>
      </text>
    </comment>
    <comment ref="N19" authorId="0" shapeId="0" xr:uid="{F674C28C-999C-514A-B216-EBBA57DA8210}">
      <text>
        <r>
          <rPr>
            <b/>
            <sz val="10"/>
            <color rgb="FF000000"/>
            <rFont val="Tahoma"/>
            <family val="2"/>
          </rPr>
          <t>Margaret Estapa:</t>
        </r>
        <r>
          <rPr>
            <sz val="10"/>
            <color rgb="FF000000"/>
            <rFont val="Tahoma"/>
            <family val="2"/>
          </rPr>
          <t xml:space="preserve"> Mission programming error, sent to 175 instead of 125... oops.</t>
        </r>
      </text>
    </comment>
    <comment ref="L21" authorId="0" shapeId="0" xr:uid="{0C9C412C-DB88-C94F-838F-F47112CB8F40}">
      <text>
        <r>
          <rPr>
            <b/>
            <sz val="10"/>
            <color rgb="FF000000"/>
            <rFont val="Tahoma"/>
            <family val="2"/>
          </rPr>
          <t>Margaret Estapa: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Remained at surface throughout deployment</t>
        </r>
      </text>
    </comment>
    <comment ref="X28" authorId="0" shapeId="0" xr:uid="{A5CAB6CF-FF93-5C48-81DA-AD2DDA4B11B5}">
      <text>
        <r>
          <rPr>
            <b/>
            <sz val="10"/>
            <color rgb="FF000000"/>
            <rFont val="Tahoma"/>
            <family val="2"/>
          </rPr>
          <t>Margaret Estapa: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No burnwires (loop broke off during deployment rigging) so end time is resurface, not lid-close
</t>
        </r>
      </text>
    </comment>
    <comment ref="Y28" authorId="0" shapeId="0" xr:uid="{2B420500-C584-6347-A953-03FF972EE524}">
      <text>
        <r>
          <rPr>
            <b/>
            <sz val="10"/>
            <color rgb="FF000000"/>
            <rFont val="Tahoma"/>
            <family val="2"/>
          </rPr>
          <t>Margaret Estapa: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No burnwires (loop broke off during deployment rigging) so end time is resurface, not lid-close
</t>
        </r>
      </text>
    </comment>
    <comment ref="K40" authorId="0" shapeId="0" xr:uid="{D6C61F84-7D95-2547-A8BC-443F0AD101B2}">
      <text>
        <r>
          <rPr>
            <b/>
            <sz val="10"/>
            <color rgb="FF000000"/>
            <rFont val="Tahoma"/>
            <family val="2"/>
          </rPr>
          <t>Margaret Estapa: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Burnwire failure; lid closure time = recovery time	</t>
        </r>
      </text>
    </comment>
    <comment ref="P42" authorId="0" shapeId="0" xr:uid="{9009477B-5132-BF4C-A981-D88B36442FDF}">
      <text>
        <r>
          <rPr>
            <b/>
            <sz val="10"/>
            <color rgb="FF000000"/>
            <rFont val="Tahoma"/>
            <family val="2"/>
          </rPr>
          <t>Margaret Estapa: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Once at depth...
</t>
        </r>
      </text>
    </comment>
    <comment ref="J43" authorId="0" shapeId="0" xr:uid="{4A32C462-C95C-024F-B8B7-9DD9983DA9CA}">
      <text>
        <r>
          <rPr>
            <b/>
            <sz val="10"/>
            <color rgb="FF000000"/>
            <rFont val="Tahoma"/>
            <family val="2"/>
          </rPr>
          <t>Margaret Estapa: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Based roughly on when the vertical velocity of the float calmed down...</t>
        </r>
      </text>
    </comment>
    <comment ref="P43" authorId="0" shapeId="0" xr:uid="{AB52BBF4-61D7-AF4D-A435-BD7A2F6C4389}">
      <text>
        <r>
          <rPr>
            <b/>
            <sz val="10"/>
            <color rgb="FF000000"/>
            <rFont val="Tahoma"/>
            <family val="2"/>
          </rPr>
          <t>Margaret Estapa: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If using first time at depth, this is 22 m.  If using stable time at depth, this is 12 m.</t>
        </r>
      </text>
    </comment>
    <comment ref="I44" authorId="0" shapeId="0" xr:uid="{166FD1ED-E040-3645-B0F9-E53378114225}">
      <text>
        <r>
          <rPr>
            <b/>
            <sz val="10"/>
            <color rgb="FF000000"/>
            <rFont val="Tahoma"/>
            <family val="2"/>
          </rPr>
          <t>Margaret Estapa: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Never stabilized at depth</t>
        </r>
      </text>
    </comment>
    <comment ref="J44" authorId="0" shapeId="0" xr:uid="{7561A0BF-B707-8E48-B888-AA1E5925B89B}">
      <text>
        <r>
          <rPr>
            <b/>
            <sz val="10"/>
            <color rgb="FF000000"/>
            <rFont val="Tahoma"/>
            <family val="2"/>
          </rPr>
          <t>Margaret Estapa: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Never stabilized at depth</t>
        </r>
      </text>
    </comment>
  </commentList>
</comments>
</file>

<file path=xl/sharedStrings.xml><?xml version="1.0" encoding="utf-8"?>
<sst xmlns="http://schemas.openxmlformats.org/spreadsheetml/2006/main" count="1839" uniqueCount="307">
  <si>
    <t>Start R2R Event Log #</t>
  </si>
  <si>
    <t>End R2R Event Log #</t>
  </si>
  <si>
    <t>Trap name</t>
  </si>
  <si>
    <t>--</t>
  </si>
  <si>
    <t>STT1</t>
  </si>
  <si>
    <t>STT2</t>
  </si>
  <si>
    <t>STT3</t>
  </si>
  <si>
    <t>STT4</t>
  </si>
  <si>
    <t>STT5</t>
  </si>
  <si>
    <t>Date/Time Resurfaced</t>
  </si>
  <si>
    <t>Date/Time Recovered</t>
  </si>
  <si>
    <t>Actual Depth</t>
  </si>
  <si>
    <t>Position Deployed</t>
  </si>
  <si>
    <t>Position Resurfaced</t>
  </si>
  <si>
    <t>Position Recovered</t>
  </si>
  <si>
    <t>Elapsed Time (days)</t>
  </si>
  <si>
    <t>Deployment Notes</t>
  </si>
  <si>
    <t>Additional notes</t>
  </si>
  <si>
    <t>Target Depth</t>
  </si>
  <si>
    <t>Mean</t>
  </si>
  <si>
    <t>Unc</t>
  </si>
  <si>
    <t>Lat (DD.dddd)</t>
  </si>
  <si>
    <t>Lon (DD.dddd)</t>
  </si>
  <si>
    <t>Resurface-Recover</t>
  </si>
  <si>
    <t>Date/Time Deployed</t>
  </si>
  <si>
    <t>Date/Time Lids Closed</t>
  </si>
  <si>
    <t>Time Zone</t>
  </si>
  <si>
    <t>Trap ID</t>
  </si>
  <si>
    <t>epoch</t>
  </si>
  <si>
    <t>target depth</t>
  </si>
  <si>
    <t>actual depth</t>
  </si>
  <si>
    <t>brine</t>
  </si>
  <si>
    <t>gel</t>
  </si>
  <si>
    <t>Respire</t>
  </si>
  <si>
    <t>camera</t>
  </si>
  <si>
    <t>y</t>
  </si>
  <si>
    <t>n</t>
  </si>
  <si>
    <t>Other notes</t>
  </si>
  <si>
    <t>Epoch 1</t>
  </si>
  <si>
    <t>NBST302</t>
  </si>
  <si>
    <t>na</t>
  </si>
  <si>
    <t>Particle #</t>
  </si>
  <si>
    <t>ID</t>
  </si>
  <si>
    <t>magnificaiton</t>
  </si>
  <si>
    <t>Notes</t>
  </si>
  <si>
    <t>Filter time</t>
  </si>
  <si>
    <t>Volume recovered</t>
  </si>
  <si>
    <t>Original Volume</t>
  </si>
  <si>
    <t>filter fractions</t>
  </si>
  <si>
    <t>white balance:</t>
  </si>
  <si>
    <t>red</t>
  </si>
  <si>
    <t>green</t>
  </si>
  <si>
    <t>blue</t>
  </si>
  <si>
    <t>Exposure</t>
  </si>
  <si>
    <t>7x _obl</t>
  </si>
  <si>
    <t>gain</t>
  </si>
  <si>
    <t>7x image date</t>
  </si>
  <si>
    <t>particles picked</t>
  </si>
  <si>
    <t>freezer?</t>
  </si>
  <si>
    <t>Recovery Date</t>
  </si>
  <si>
    <t>Picking Date</t>
  </si>
  <si>
    <t>elapsed time since recovery</t>
  </si>
  <si>
    <t>aggregate</t>
  </si>
  <si>
    <t>short</t>
  </si>
  <si>
    <t>115x image date</t>
  </si>
  <si>
    <t>picking - recovery time</t>
  </si>
  <si>
    <t>cells counted</t>
  </si>
  <si>
    <t>115x_obl</t>
  </si>
  <si>
    <t>oval</t>
  </si>
  <si>
    <t>Phaeodarian</t>
  </si>
  <si>
    <t>elapsed collection time</t>
  </si>
  <si>
    <t>EXPORTS sediment trap deployment log</t>
  </si>
  <si>
    <t>Last updated:</t>
  </si>
  <si>
    <t>Cleared out for N. Atlantic 18-Apr-21 by MLE</t>
  </si>
  <si>
    <t>(all are JC214 unless otherwise specified!)</t>
  </si>
  <si>
    <t>Internal JC log #</t>
  </si>
  <si>
    <t>Description</t>
  </si>
  <si>
    <t>Deploy-Recover/resurface</t>
  </si>
  <si>
    <t>20210506.0043.001</t>
  </si>
  <si>
    <t>20210506.0044.001</t>
  </si>
  <si>
    <t>APEX-NBST304</t>
  </si>
  <si>
    <t>test deployment</t>
  </si>
  <si>
    <t>20210506.0045.001</t>
  </si>
  <si>
    <t>20210506.0046.001</t>
  </si>
  <si>
    <t>APEX-NBST305</t>
  </si>
  <si>
    <t>20210506.0047.001</t>
  </si>
  <si>
    <t>20210506.0047.002</t>
  </si>
  <si>
    <t>APEX-NBST307</t>
  </si>
  <si>
    <t>20210506.0050.001</t>
  </si>
  <si>
    <t>20210506.0051.001</t>
  </si>
  <si>
    <t>APEX-NBST302</t>
  </si>
  <si>
    <t>20210506.0052.001</t>
  </si>
  <si>
    <t>20210506.0052.002</t>
  </si>
  <si>
    <t>APEX-NBST308</t>
  </si>
  <si>
    <t>20210506.0056.001</t>
  </si>
  <si>
    <t>20210512.1115.001</t>
  </si>
  <si>
    <t>WireWalker</t>
  </si>
  <si>
    <t>0-500</t>
  </si>
  <si>
    <t>20210506.0058.001</t>
  </si>
  <si>
    <t>20210512.1104.001</t>
  </si>
  <si>
    <t>STT 1</t>
  </si>
  <si>
    <t>target</t>
  </si>
  <si>
    <t>STT frame 1 (75 m) deployed without burnwire due to epoxy not curing/reshorting just prior to deployment</t>
  </si>
  <si>
    <t>Recovery delayed due to bad weather</t>
  </si>
  <si>
    <t>STT 2</t>
  </si>
  <si>
    <t>STT 3</t>
  </si>
  <si>
    <t>STT 4</t>
  </si>
  <si>
    <t>STT 5</t>
  </si>
  <si>
    <t>Gel cam probably exploded during deployment (broke gel tube)</t>
  </si>
  <si>
    <t>20210506.0107.001</t>
  </si>
  <si>
    <t>20210508.1924.001</t>
  </si>
  <si>
    <t>Burnwire failed</t>
  </si>
  <si>
    <t>20210506.0109.001</t>
  </si>
  <si>
    <t>20210508.1924.002</t>
  </si>
  <si>
    <t>20210506.0110.001</t>
  </si>
  <si>
    <t>20210508.1925.001</t>
  </si>
  <si>
    <t>20210506.0111.001</t>
  </si>
  <si>
    <t>20210508.1926.001</t>
  </si>
  <si>
    <t>49.026148 </t>
  </si>
  <si>
    <t>-14.829408 </t>
  </si>
  <si>
    <t>20210506.0112.001</t>
  </si>
  <si>
    <t>20210508.1943.001</t>
  </si>
  <si>
    <t>Did not stabilize at depth long enough to merit processing samples</t>
  </si>
  <si>
    <t>20210506.0113.001</t>
  </si>
  <si>
    <t>20210508.1923.001</t>
  </si>
  <si>
    <t>SOLO-NBST020</t>
  </si>
  <si>
    <t>Leaned sideways during deployment</t>
  </si>
  <si>
    <t>20210506.0114.001</t>
  </si>
  <si>
    <t>SOLO-NBST200</t>
  </si>
  <si>
    <t>20210513.0911.001</t>
  </si>
  <si>
    <t>20210521.0924.001</t>
  </si>
  <si>
    <t>Wirewalker</t>
  </si>
  <si>
    <t>Epoch 2</t>
  </si>
  <si>
    <t>48.867838 </t>
  </si>
  <si>
    <t>20210513.0913.001</t>
  </si>
  <si>
    <t>20210517.0821.001</t>
  </si>
  <si>
    <t>Extra formalin+gel VERTEX tube</t>
  </si>
  <si>
    <t>STT 5 (500 m) burnwire loop pulled out of unit while loading on deck (so no lid closure for that one).  Extra formalin+gel VERTEX tube</t>
  </si>
  <si>
    <t>20210513.0914.001</t>
  </si>
  <si>
    <t>20210515.1843.001</t>
  </si>
  <si>
    <t>20210513.0915.001</t>
  </si>
  <si>
    <t>20210515.1844.001</t>
  </si>
  <si>
    <t>20210513.0915.002</t>
  </si>
  <si>
    <t>20210515.1841.001</t>
  </si>
  <si>
    <t>Processed samples only to get material for method develoment at home</t>
  </si>
  <si>
    <t>20210513.0916.001</t>
  </si>
  <si>
    <t>20210515.1842.001</t>
  </si>
  <si>
    <t>20210513.0917.001</t>
  </si>
  <si>
    <t>20210515.1845.001</t>
  </si>
  <si>
    <t>20210523.0835.001</t>
  </si>
  <si>
    <t>Epoch 3</t>
  </si>
  <si>
    <t>20210523.0836.001</t>
  </si>
  <si>
    <t>20210523.0840.001</t>
  </si>
  <si>
    <t>20210523.0841.001</t>
  </si>
  <si>
    <t>20210523.0842.001</t>
  </si>
  <si>
    <t>20210523.0843.001</t>
  </si>
  <si>
    <t>20210523.0844.001</t>
  </si>
  <si>
    <t>20210523.0845.001</t>
  </si>
  <si>
    <t>JC</t>
  </si>
  <si>
    <t>sat with filtered sw on deck</t>
  </si>
  <si>
    <t>bulk DNA</t>
  </si>
  <si>
    <t>formalin DNA blank</t>
  </si>
  <si>
    <t>NBST307</t>
  </si>
  <si>
    <t>formalin</t>
  </si>
  <si>
    <t>camera exploded on deck, DNA tube lid closed at unknown time</t>
  </si>
  <si>
    <t>DNA tube stayed open the whole time (5.93 days)</t>
  </si>
  <si>
    <t>Gel tube stayed open for all 5.94 days</t>
  </si>
  <si>
    <t>camera flooded and thrown over deck since would explode, Gel lid open 5.95 days</t>
  </si>
  <si>
    <t>gel lost when camera exploded in situ</t>
  </si>
  <si>
    <t>formalin gel</t>
  </si>
  <si>
    <t>live particles</t>
  </si>
  <si>
    <t>formalin gels collected for full 3.75 day</t>
  </si>
  <si>
    <t>formalin gels collected for full 3.76 day</t>
  </si>
  <si>
    <t>no lids on anything because burnwire broke, so collected the enrie deployment</t>
  </si>
  <si>
    <t>Trap JC</t>
  </si>
  <si>
    <t>salinity</t>
  </si>
  <si>
    <t>unknown</t>
  </si>
  <si>
    <t>blank with overlying seawater</t>
  </si>
  <si>
    <t>swimmers picked</t>
  </si>
  <si>
    <t>32x image date</t>
  </si>
  <si>
    <t>32x_obl</t>
  </si>
  <si>
    <t>after 32x</t>
  </si>
  <si>
    <t>STT1-formalin</t>
  </si>
  <si>
    <t>STT2-formalin</t>
  </si>
  <si>
    <t>STT3-formalin</t>
  </si>
  <si>
    <t>STT4-formalin</t>
  </si>
  <si>
    <t>STT5-formalin</t>
  </si>
  <si>
    <t>emptied and reused for MSC</t>
  </si>
  <si>
    <t>fresh fp</t>
  </si>
  <si>
    <t>Cleopyramedata</t>
  </si>
  <si>
    <t>10x and 20x</t>
  </si>
  <si>
    <t>fresh pellet from Amy, less than 24 hours old</t>
  </si>
  <si>
    <t>JC4</t>
  </si>
  <si>
    <t>JC3</t>
  </si>
  <si>
    <t>3 pellets combined</t>
  </si>
  <si>
    <t>large</t>
  </si>
  <si>
    <t>dense</t>
  </si>
  <si>
    <t>long</t>
  </si>
  <si>
    <t>maybe large?  Not sure</t>
  </si>
  <si>
    <t>agg with fp inside</t>
  </si>
  <si>
    <t>JC5</t>
  </si>
  <si>
    <t>JC6</t>
  </si>
  <si>
    <t>JC7</t>
  </si>
  <si>
    <t>maybe actually dense?</t>
  </si>
  <si>
    <t>large?</t>
  </si>
  <si>
    <t>dense?</t>
  </si>
  <si>
    <t>long?</t>
  </si>
  <si>
    <t>Clio balantium</t>
  </si>
  <si>
    <t>aggregate?</t>
  </si>
  <si>
    <t>JC8</t>
  </si>
  <si>
    <t>Cymbulia pteropod</t>
  </si>
  <si>
    <t>Clio pyramidata</t>
  </si>
  <si>
    <t>Euphausid</t>
  </si>
  <si>
    <t>Diacria trispinosa</t>
  </si>
  <si>
    <t>Euchaeta</t>
  </si>
  <si>
    <t>Salp</t>
  </si>
  <si>
    <t>Aetididae copepod</t>
  </si>
  <si>
    <t>no photo</t>
  </si>
  <si>
    <t>same image as previous</t>
  </si>
  <si>
    <t>3.5 days old, same pellets as previously collected</t>
  </si>
  <si>
    <t>JC21</t>
  </si>
  <si>
    <t>with foram</t>
  </si>
  <si>
    <t>just taken off the surface of gel</t>
  </si>
  <si>
    <t>JC21 formalin</t>
  </si>
  <si>
    <t>same image as previous, with foram</t>
  </si>
  <si>
    <t>JC22 formalin</t>
  </si>
  <si>
    <t>JC22</t>
  </si>
  <si>
    <t>lag</t>
  </si>
  <si>
    <t>JC23</t>
  </si>
  <si>
    <t>JC23 formalin</t>
  </si>
  <si>
    <t>JC24</t>
  </si>
  <si>
    <t>left particle</t>
  </si>
  <si>
    <t>JC24 formalin</t>
  </si>
  <si>
    <t>right particle</t>
  </si>
  <si>
    <t>upper</t>
  </si>
  <si>
    <t>lower</t>
  </si>
  <si>
    <t>JC25</t>
  </si>
  <si>
    <t>maybe long</t>
  </si>
  <si>
    <t>JC25 formalin</t>
  </si>
  <si>
    <t>laong</t>
  </si>
  <si>
    <t>Did not process samples because it was clear that the lid had closed very early in the deployment, but at unknown time, live experiment performed with this trap</t>
  </si>
  <si>
    <t>live particles collected from this trap, formalin split used for DNA, bulk DNA=RNAlater</t>
  </si>
  <si>
    <t>formalin split used for DNA, bulk DNA=RNAlater</t>
  </si>
  <si>
    <t>NBST20</t>
  </si>
  <si>
    <t>RNAlater</t>
  </si>
  <si>
    <t>NBST304</t>
  </si>
  <si>
    <t>all lids open, so spent time bobbing at the surface open</t>
  </si>
  <si>
    <t>NBST305</t>
  </si>
  <si>
    <t>gel lid was open, so bobbed in the surface.  Other lids were closed</t>
  </si>
  <si>
    <t>?</t>
  </si>
  <si>
    <t>DNA tube was open, so bobbed in the surface.  I don't think I filtered it….Gel tube was closed.</t>
  </si>
  <si>
    <t>swimmers screened but not picked.  So little on the screen that I didn't bother to pick and wash back in.</t>
  </si>
  <si>
    <t>split H from the A/B tubes</t>
  </si>
  <si>
    <t>? (RNAlater)</t>
  </si>
  <si>
    <t>No lid on this tube, so collected the whole time</t>
  </si>
  <si>
    <t>JC56</t>
  </si>
  <si>
    <t>on</t>
  </si>
  <si>
    <t>Amphipod</t>
  </si>
  <si>
    <t>empty pellet</t>
  </si>
  <si>
    <t>regular pellet</t>
  </si>
  <si>
    <t>dark</t>
  </si>
  <si>
    <t>JC55</t>
  </si>
  <si>
    <t>sphere</t>
  </si>
  <si>
    <t>minipellet</t>
  </si>
  <si>
    <t>not really spherical</t>
  </si>
  <si>
    <t>maybe large/long?</t>
  </si>
  <si>
    <t>dense-ish</t>
  </si>
  <si>
    <t>long/large?</t>
  </si>
  <si>
    <t>long/large</t>
  </si>
  <si>
    <t>short/oval</t>
  </si>
  <si>
    <t>left</t>
  </si>
  <si>
    <t>right same photo as above</t>
  </si>
  <si>
    <t>JC54</t>
  </si>
  <si>
    <t>large/long</t>
  </si>
  <si>
    <t>lon</t>
  </si>
  <si>
    <t>den</t>
  </si>
  <si>
    <t>sphere?</t>
  </si>
  <si>
    <t>with carcasses</t>
  </si>
  <si>
    <t>oval/sphere</t>
  </si>
  <si>
    <t>JC53</t>
  </si>
  <si>
    <t>JC49</t>
  </si>
  <si>
    <t>JC51</t>
  </si>
  <si>
    <t>JC64</t>
  </si>
  <si>
    <t>JC63</t>
  </si>
  <si>
    <t>right</t>
  </si>
  <si>
    <t>x2</t>
  </si>
  <si>
    <t>JC65</t>
  </si>
  <si>
    <t>Date/Time first at depth</t>
  </si>
  <si>
    <t>Date/Time stable at Depth</t>
  </si>
  <si>
    <t>First depth-lids close</t>
  </si>
  <si>
    <t>Stable depth-lids close</t>
  </si>
  <si>
    <t>20210526.0438.001</t>
  </si>
  <si>
    <t>All tubes seemed not to collect -- did burnwire fire early?</t>
  </si>
  <si>
    <t>"C" tube had lid open at recovery</t>
  </si>
  <si>
    <t>20210526.0448.001</t>
  </si>
  <si>
    <t>All lids open at recovery (burnwire failure) but brine layer was intact.</t>
  </si>
  <si>
    <t>20210526.0433.001</t>
  </si>
  <si>
    <t>Gel tube lid open at recovery (fouled on cage)</t>
  </si>
  <si>
    <t>20210526.0436.001</t>
  </si>
  <si>
    <t>Resurfaced for approx 9 h prior to reaching target depth.  9h = 0.38d</t>
  </si>
  <si>
    <t>20210526.0445.001</t>
  </si>
  <si>
    <t>50,51</t>
  </si>
  <si>
    <t>Tubes "A" and "C" had lids open at recovery.  Processed tube A (JC50) separately from B (JC51) to test whether it matters -- in this case resurface-recover is a large fraction of the deployment time...</t>
  </si>
  <si>
    <t>20210526.0444.001</t>
  </si>
  <si>
    <t>Trap never stabilized at depth, and resurfaced for multiple hours in the middle of deployment.  Samples not processed. Also burnwire failed.</t>
  </si>
  <si>
    <t>20210526.0442.001</t>
  </si>
  <si>
    <t>Brief resurfacing during deployment but not long enough to be a big impact on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</si>
</sst>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;@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7C3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theme="1"/>
      </bottom>
      <diagonal/>
    </border>
    <border>
      <left/>
      <right style="thin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/>
      <top style="hair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6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3">
    <xf numFmtId="0" fontId="0" fillId="0" borderId="0" xfId="0"/>
    <xf numFmtId="0" fontId="2" fillId="0" borderId="0" xfId="0" applyFont="1"/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22" fontId="0" fillId="2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quotePrefix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2" fontId="0" fillId="5" borderId="2" xfId="0" applyNumberFormat="1" applyFill="1" applyBorder="1" applyAlignment="1">
      <alignment horizontal="center"/>
    </xf>
    <xf numFmtId="2" fontId="0" fillId="5" borderId="2" xfId="0" quotePrefix="1" applyNumberFormat="1" applyFill="1" applyBorder="1" applyAlignment="1">
      <alignment horizontal="center"/>
    </xf>
    <xf numFmtId="0" fontId="0" fillId="0" borderId="11" xfId="0" applyBorder="1"/>
    <xf numFmtId="22" fontId="0" fillId="2" borderId="13" xfId="0" applyNumberForma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3" xfId="0" quotePrefix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left"/>
    </xf>
    <xf numFmtId="22" fontId="0" fillId="2" borderId="15" xfId="0" applyNumberForma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5" xfId="0" quotePrefix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2" fontId="0" fillId="5" borderId="15" xfId="0" applyNumberFormat="1" applyFill="1" applyBorder="1" applyAlignment="1">
      <alignment horizontal="center"/>
    </xf>
    <xf numFmtId="0" fontId="0" fillId="0" borderId="16" xfId="0" applyBorder="1"/>
    <xf numFmtId="0" fontId="0" fillId="2" borderId="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5" borderId="13" xfId="0" applyNumberFormat="1" applyFill="1" applyBorder="1" applyAlignment="1">
      <alignment horizontal="center"/>
    </xf>
    <xf numFmtId="0" fontId="0" fillId="2" borderId="2" xfId="0" quotePrefix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22" fontId="0" fillId="0" borderId="0" xfId="0" applyNumberFormat="1"/>
    <xf numFmtId="22" fontId="2" fillId="0" borderId="0" xfId="0" applyNumberFormat="1" applyFont="1"/>
    <xf numFmtId="164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22" fontId="0" fillId="0" borderId="0" xfId="0" applyNumberFormat="1" applyFill="1" applyBorder="1" applyAlignment="1">
      <alignment horizontal="right"/>
    </xf>
    <xf numFmtId="14" fontId="0" fillId="0" borderId="0" xfId="0" applyNumberFormat="1"/>
    <xf numFmtId="0" fontId="0" fillId="6" borderId="2" xfId="0" applyFill="1" applyBorder="1"/>
    <xf numFmtId="0" fontId="0" fillId="6" borderId="2" xfId="0" applyFill="1" applyBorder="1" applyAlignment="1">
      <alignment horizontal="center"/>
    </xf>
    <xf numFmtId="0" fontId="0" fillId="6" borderId="13" xfId="0" applyFill="1" applyBorder="1"/>
    <xf numFmtId="0" fontId="0" fillId="6" borderId="13" xfId="0" applyFill="1" applyBorder="1" applyAlignment="1">
      <alignment horizontal="center"/>
    </xf>
    <xf numFmtId="0" fontId="0" fillId="6" borderId="15" xfId="0" applyFill="1" applyBorder="1"/>
    <xf numFmtId="0" fontId="0" fillId="6" borderId="15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0" borderId="0" xfId="0" applyFill="1"/>
    <xf numFmtId="0" fontId="1" fillId="3" borderId="8" xfId="0" applyFont="1" applyFill="1" applyBorder="1" applyAlignment="1">
      <alignment horizontal="center"/>
    </xf>
    <xf numFmtId="22" fontId="0" fillId="0" borderId="2" xfId="0" applyNumberFormat="1" applyFill="1" applyBorder="1" applyAlignment="1">
      <alignment horizontal="center"/>
    </xf>
    <xf numFmtId="0" fontId="0" fillId="0" borderId="0" xfId="0" applyFill="1" applyBorder="1"/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1" fillId="6" borderId="8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2" fontId="0" fillId="2" borderId="8" xfId="0" applyNumberForma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0" fillId="6" borderId="2" xfId="0" quotePrefix="1" applyFill="1" applyBorder="1" applyAlignment="1">
      <alignment horizontal="center"/>
    </xf>
    <xf numFmtId="0" fontId="0" fillId="0" borderId="17" xfId="0" applyBorder="1"/>
    <xf numFmtId="0" fontId="0" fillId="6" borderId="18" xfId="0" applyFill="1" applyBorder="1"/>
    <xf numFmtId="0" fontId="0" fillId="6" borderId="5" xfId="0" applyFill="1" applyBorder="1" applyAlignment="1">
      <alignment horizontal="center"/>
    </xf>
    <xf numFmtId="0" fontId="0" fillId="6" borderId="5" xfId="0" quotePrefix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22" fontId="0" fillId="2" borderId="5" xfId="0" applyNumberFormat="1" applyFill="1" applyBorder="1" applyAlignment="1">
      <alignment horizontal="center"/>
    </xf>
    <xf numFmtId="0" fontId="0" fillId="2" borderId="5" xfId="0" quotePrefix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2" fontId="0" fillId="5" borderId="5" xfId="0" applyNumberFormat="1" applyFill="1" applyBorder="1" applyAlignment="1">
      <alignment horizontal="center"/>
    </xf>
    <xf numFmtId="0" fontId="0" fillId="0" borderId="9" xfId="0" applyBorder="1"/>
    <xf numFmtId="0" fontId="0" fillId="6" borderId="13" xfId="0" quotePrefix="1" applyFill="1" applyBorder="1" applyAlignment="1">
      <alignment horizontal="center"/>
    </xf>
    <xf numFmtId="22" fontId="0" fillId="2" borderId="2" xfId="0" quotePrefix="1" applyNumberFormat="1" applyFill="1" applyBorder="1" applyAlignment="1">
      <alignment horizontal="center"/>
    </xf>
    <xf numFmtId="0" fontId="0" fillId="4" borderId="13" xfId="0" quotePrefix="1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0" fontId="0" fillId="4" borderId="2" xfId="0" quotePrefix="1" applyFill="1" applyBorder="1" applyAlignment="1">
      <alignment horizontal="center"/>
    </xf>
    <xf numFmtId="0" fontId="0" fillId="6" borderId="15" xfId="0" quotePrefix="1" applyFill="1" applyBorder="1" applyAlignment="1">
      <alignment horizontal="center"/>
    </xf>
    <xf numFmtId="0" fontId="0" fillId="6" borderId="15" xfId="0" applyFill="1" applyBorder="1" applyAlignment="1">
      <alignment horizontal="center" vertical="center"/>
    </xf>
    <xf numFmtId="22" fontId="0" fillId="2" borderId="19" xfId="0" quotePrefix="1" applyNumberFormat="1" applyFill="1" applyBorder="1" applyAlignment="1">
      <alignment horizontal="center"/>
    </xf>
    <xf numFmtId="22" fontId="0" fillId="2" borderId="19" xfId="0" applyNumberFormat="1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quotePrefix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0" borderId="25" xfId="0" applyBorder="1"/>
    <xf numFmtId="0" fontId="0" fillId="6" borderId="26" xfId="0" applyFill="1" applyBorder="1"/>
    <xf numFmtId="0" fontId="0" fillId="6" borderId="26" xfId="0" quotePrefix="1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22" fontId="0" fillId="2" borderId="26" xfId="0" applyNumberFormat="1" applyFill="1" applyBorder="1" applyAlignment="1">
      <alignment horizontal="center"/>
    </xf>
    <xf numFmtId="22" fontId="0" fillId="2" borderId="26" xfId="0" quotePrefix="1" applyNumberFormat="1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2" fontId="0" fillId="5" borderId="26" xfId="0" applyNumberFormat="1" applyFill="1" applyBorder="1" applyAlignment="1">
      <alignment horizontal="center"/>
    </xf>
    <xf numFmtId="0" fontId="0" fillId="0" borderId="25" xfId="0" applyBorder="1" applyAlignment="1">
      <alignment horizontal="left"/>
    </xf>
    <xf numFmtId="0" fontId="0" fillId="4" borderId="30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2" fontId="0" fillId="2" borderId="21" xfId="0" applyNumberFormat="1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22" fontId="0" fillId="2" borderId="13" xfId="0" quotePrefix="1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7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17" xfId="0" applyBorder="1" applyAlignment="1">
      <alignment horizontal="center"/>
    </xf>
    <xf numFmtId="22" fontId="0" fillId="0" borderId="0" xfId="0" applyNumberFormat="1" applyFill="1"/>
    <xf numFmtId="22" fontId="2" fillId="0" borderId="0" xfId="0" applyNumberFormat="1" applyFont="1" applyFill="1"/>
    <xf numFmtId="0" fontId="2" fillId="0" borderId="0" xfId="0" applyFont="1" applyFill="1"/>
    <xf numFmtId="0" fontId="0" fillId="8" borderId="0" xfId="0" applyFill="1" applyAlignment="1">
      <alignment horizontal="center"/>
    </xf>
    <xf numFmtId="22" fontId="0" fillId="8" borderId="0" xfId="0" applyNumberFormat="1" applyFill="1" applyAlignment="1">
      <alignment horizontal="center"/>
    </xf>
    <xf numFmtId="2" fontId="0" fillId="5" borderId="13" xfId="0" quotePrefix="1" applyNumberForma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</cellXfs>
  <cellStyles count="2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97"/>
  <sheetViews>
    <sheetView workbookViewId="0">
      <selection activeCell="E11" sqref="E11"/>
    </sheetView>
  </sheetViews>
  <sheetFormatPr baseColWidth="10" defaultColWidth="11" defaultRowHeight="16" x14ac:dyDescent="0.2"/>
  <cols>
    <col min="1" max="1" width="2.6640625" customWidth="1"/>
    <col min="2" max="2" width="17.5" style="50" customWidth="1"/>
    <col min="3" max="3" width="18.5" style="50" bestFit="1" customWidth="1"/>
    <col min="4" max="4" width="16.6640625" style="51" customWidth="1"/>
    <col min="5" max="5" width="20.6640625" style="51" customWidth="1"/>
    <col min="6" max="6" width="19" style="50" customWidth="1"/>
    <col min="7" max="7" width="9.83203125" style="113" bestFit="1" customWidth="1"/>
    <col min="8" max="8" width="18.83203125" style="113" bestFit="1" customWidth="1"/>
    <col min="9" max="9" width="21.83203125" style="113" bestFit="1" customWidth="1"/>
    <col min="10" max="10" width="24.33203125" style="113" bestFit="1" customWidth="1"/>
    <col min="11" max="11" width="20" style="113" bestFit="1" customWidth="1"/>
    <col min="12" max="12" width="20.1640625" style="113" bestFit="1" customWidth="1"/>
    <col min="13" max="13" width="19.6640625" style="113" bestFit="1" customWidth="1"/>
    <col min="14" max="14" width="16.83203125" style="114" customWidth="1"/>
    <col min="15" max="15" width="8.33203125" style="114" customWidth="1"/>
    <col min="16" max="16" width="9.6640625" style="114" customWidth="1"/>
    <col min="17" max="17" width="12.6640625" style="49" bestFit="1" customWidth="1"/>
    <col min="18" max="18" width="13" style="49" bestFit="1" customWidth="1"/>
    <col min="19" max="19" width="12.6640625" style="49" bestFit="1" customWidth="1"/>
    <col min="20" max="20" width="13" style="49" bestFit="1" customWidth="1"/>
    <col min="21" max="21" width="12.6640625" style="49" bestFit="1" customWidth="1"/>
    <col min="22" max="22" width="13" style="49" bestFit="1" customWidth="1"/>
    <col min="23" max="23" width="23.83203125" style="35" bestFit="1" customWidth="1"/>
    <col min="24" max="25" width="20.83203125" style="35" bestFit="1" customWidth="1"/>
    <col min="26" max="26" width="16.83203125" style="35" bestFit="1" customWidth="1"/>
    <col min="27" max="27" width="88.33203125" customWidth="1"/>
    <col min="31" max="31" width="13.5" bestFit="1" customWidth="1"/>
    <col min="32" max="32" width="12.83203125" bestFit="1" customWidth="1"/>
  </cols>
  <sheetData>
    <row r="1" spans="1:41" ht="21" x14ac:dyDescent="0.25">
      <c r="B1" s="56" t="s">
        <v>71</v>
      </c>
      <c r="C1" s="56"/>
      <c r="D1" s="57" t="s">
        <v>72</v>
      </c>
      <c r="E1" s="34" t="s">
        <v>73</v>
      </c>
      <c r="F1" s="35"/>
      <c r="G1" s="35"/>
      <c r="H1"/>
      <c r="I1"/>
      <c r="J1" s="35"/>
      <c r="K1" s="35"/>
      <c r="L1" s="58"/>
      <c r="M1" s="35"/>
      <c r="N1" s="35"/>
      <c r="O1" s="35"/>
      <c r="P1" s="35"/>
      <c r="Q1" s="35"/>
      <c r="R1" s="35">
        <f>0.87*60</f>
        <v>52.2</v>
      </c>
      <c r="S1" s="35"/>
      <c r="T1" s="35"/>
      <c r="U1" s="35"/>
      <c r="V1" s="35"/>
    </row>
    <row r="2" spans="1:41" x14ac:dyDescent="0.2">
      <c r="B2"/>
      <c r="C2"/>
      <c r="D2" s="35"/>
      <c r="E2" s="35"/>
      <c r="F2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41" s="3" customFormat="1" x14ac:dyDescent="0.2">
      <c r="B3" s="126" t="s">
        <v>74</v>
      </c>
      <c r="C3" s="127"/>
      <c r="D3" s="59"/>
      <c r="E3" s="59"/>
      <c r="F3" s="59"/>
      <c r="G3" s="60"/>
      <c r="H3" s="61"/>
      <c r="I3" s="61"/>
      <c r="J3" s="61"/>
      <c r="K3" s="61"/>
      <c r="L3" s="61"/>
      <c r="M3" s="61"/>
      <c r="N3" s="53"/>
      <c r="O3" s="128" t="s">
        <v>11</v>
      </c>
      <c r="P3" s="128"/>
      <c r="Q3" s="129" t="s">
        <v>12</v>
      </c>
      <c r="R3" s="129"/>
      <c r="S3" s="129" t="s">
        <v>13</v>
      </c>
      <c r="T3" s="129"/>
      <c r="U3" s="129" t="s">
        <v>14</v>
      </c>
      <c r="V3" s="129"/>
      <c r="W3" s="130" t="s">
        <v>15</v>
      </c>
      <c r="X3" s="131"/>
      <c r="Y3" s="131"/>
      <c r="Z3" s="132"/>
      <c r="AA3" s="2" t="s">
        <v>16</v>
      </c>
      <c r="AB3" s="2" t="s">
        <v>17</v>
      </c>
    </row>
    <row r="4" spans="1:41" s="7" customFormat="1" ht="17" thickBot="1" x14ac:dyDescent="0.25">
      <c r="B4" s="62" t="s">
        <v>0</v>
      </c>
      <c r="C4" s="62" t="s">
        <v>1</v>
      </c>
      <c r="D4" s="62" t="s">
        <v>75</v>
      </c>
      <c r="E4" s="62" t="s">
        <v>2</v>
      </c>
      <c r="F4" s="62" t="s">
        <v>76</v>
      </c>
      <c r="G4" s="63" t="s">
        <v>26</v>
      </c>
      <c r="H4" s="64" t="s">
        <v>24</v>
      </c>
      <c r="I4" s="64" t="s">
        <v>287</v>
      </c>
      <c r="J4" s="64" t="s">
        <v>288</v>
      </c>
      <c r="K4" s="64" t="s">
        <v>25</v>
      </c>
      <c r="L4" s="64" t="s">
        <v>9</v>
      </c>
      <c r="M4" s="64" t="s">
        <v>10</v>
      </c>
      <c r="N4" s="4" t="s">
        <v>18</v>
      </c>
      <c r="O4" s="4" t="s">
        <v>19</v>
      </c>
      <c r="P4" s="4" t="s">
        <v>20</v>
      </c>
      <c r="Q4" s="5" t="s">
        <v>21</v>
      </c>
      <c r="R4" s="5" t="s">
        <v>22</v>
      </c>
      <c r="S4" s="5" t="s">
        <v>21</v>
      </c>
      <c r="T4" s="5" t="s">
        <v>22</v>
      </c>
      <c r="U4" s="5" t="s">
        <v>21</v>
      </c>
      <c r="V4" s="5" t="s">
        <v>22</v>
      </c>
      <c r="W4" s="6" t="s">
        <v>77</v>
      </c>
      <c r="X4" s="6" t="s">
        <v>289</v>
      </c>
      <c r="Y4" s="6" t="s">
        <v>290</v>
      </c>
      <c r="Z4" s="6" t="s">
        <v>23</v>
      </c>
    </row>
    <row r="5" spans="1:41" s="16" customFormat="1" x14ac:dyDescent="0.2">
      <c r="B5" s="43" t="s">
        <v>78</v>
      </c>
      <c r="C5" s="44" t="s">
        <v>79</v>
      </c>
      <c r="D5" s="65" t="s">
        <v>3</v>
      </c>
      <c r="E5" s="65" t="s">
        <v>80</v>
      </c>
      <c r="F5" s="44" t="s">
        <v>81</v>
      </c>
      <c r="G5" s="29">
        <v>0</v>
      </c>
      <c r="H5" s="8">
        <v>44320.366620370369</v>
      </c>
      <c r="I5" s="8"/>
      <c r="J5" s="32" t="s">
        <v>3</v>
      </c>
      <c r="K5" s="8">
        <f>H5+10/60/24</f>
        <v>44320.373564814814</v>
      </c>
      <c r="L5" s="29"/>
      <c r="M5" s="8">
        <v>44320.86109953704</v>
      </c>
      <c r="N5" s="9">
        <v>500</v>
      </c>
      <c r="O5" s="10">
        <v>0</v>
      </c>
      <c r="P5" s="10"/>
      <c r="Q5" s="11">
        <v>49.050910999999999</v>
      </c>
      <c r="R5" s="11">
        <v>-14.935756</v>
      </c>
      <c r="S5" s="12"/>
      <c r="T5" s="13"/>
      <c r="U5" s="11">
        <v>49.100028999999999</v>
      </c>
      <c r="V5" s="11">
        <v>-14.930951</v>
      </c>
      <c r="W5" s="14">
        <f>M5-H5</f>
        <v>0.49447916667122627</v>
      </c>
      <c r="X5" s="14"/>
      <c r="Y5" s="14"/>
      <c r="Z5" s="14"/>
    </row>
    <row r="6" spans="1:41" s="21" customFormat="1" x14ac:dyDescent="0.2">
      <c r="B6" s="45" t="s">
        <v>82</v>
      </c>
      <c r="C6" s="46" t="s">
        <v>83</v>
      </c>
      <c r="D6" s="65" t="s">
        <v>3</v>
      </c>
      <c r="E6" s="46" t="s">
        <v>84</v>
      </c>
      <c r="F6" s="46" t="s">
        <v>81</v>
      </c>
      <c r="G6" s="29">
        <v>0</v>
      </c>
      <c r="H6" s="8">
        <v>44320.381898148145</v>
      </c>
      <c r="I6" s="8"/>
      <c r="J6" s="32" t="s">
        <v>3</v>
      </c>
      <c r="K6" s="8">
        <f t="shared" ref="K6:K9" si="0">H6+10/60/24</f>
        <v>44320.388842592591</v>
      </c>
      <c r="L6" s="8"/>
      <c r="M6" s="8">
        <v>44320.87568287037</v>
      </c>
      <c r="N6" s="18">
        <v>330</v>
      </c>
      <c r="O6" s="19">
        <v>0</v>
      </c>
      <c r="P6" s="19"/>
      <c r="Q6" s="20">
        <v>49.051214999999999</v>
      </c>
      <c r="R6" s="20">
        <v>-14.936541</v>
      </c>
      <c r="S6" s="20"/>
      <c r="T6" s="20"/>
      <c r="U6" s="20">
        <v>49.100689000000003</v>
      </c>
      <c r="V6" s="20">
        <v>-14.928440999999999</v>
      </c>
      <c r="W6" s="14">
        <f t="shared" ref="W6:W21" si="1">M6-H6</f>
        <v>0.49378472222451819</v>
      </c>
      <c r="X6" s="14"/>
      <c r="Y6" s="14"/>
      <c r="Z6" s="14"/>
      <c r="AB6" s="16"/>
    </row>
    <row r="7" spans="1:41" s="21" customFormat="1" x14ac:dyDescent="0.2">
      <c r="B7" s="45" t="s">
        <v>85</v>
      </c>
      <c r="C7" s="46" t="s">
        <v>86</v>
      </c>
      <c r="D7" s="65" t="s">
        <v>3</v>
      </c>
      <c r="E7" s="46" t="s">
        <v>87</v>
      </c>
      <c r="F7" s="46" t="s">
        <v>81</v>
      </c>
      <c r="G7" s="29">
        <v>0</v>
      </c>
      <c r="H7" s="8">
        <v>44320.397870370369</v>
      </c>
      <c r="I7" s="8"/>
      <c r="J7" s="32" t="s">
        <v>3</v>
      </c>
      <c r="K7" s="8">
        <f t="shared" si="0"/>
        <v>44320.404814814814</v>
      </c>
      <c r="L7" s="8"/>
      <c r="M7" s="8">
        <v>44320.906238425923</v>
      </c>
      <c r="N7" s="18">
        <v>175</v>
      </c>
      <c r="O7" s="19">
        <v>0</v>
      </c>
      <c r="P7" s="19"/>
      <c r="Q7" s="20">
        <v>49.051541999999998</v>
      </c>
      <c r="R7" s="20">
        <v>-14.937412999999999</v>
      </c>
      <c r="S7" s="20"/>
      <c r="T7" s="20"/>
      <c r="U7" s="20">
        <v>49.108846</v>
      </c>
      <c r="V7" s="20">
        <v>-14.922720999999999</v>
      </c>
      <c r="W7" s="14">
        <f t="shared" si="1"/>
        <v>0.50836805555445608</v>
      </c>
      <c r="X7" s="14"/>
      <c r="Y7" s="14"/>
      <c r="Z7" s="14"/>
      <c r="AB7" s="16"/>
    </row>
    <row r="8" spans="1:41" s="21" customFormat="1" x14ac:dyDescent="0.2">
      <c r="B8" s="45" t="s">
        <v>88</v>
      </c>
      <c r="C8" s="46" t="s">
        <v>89</v>
      </c>
      <c r="D8" s="65" t="s">
        <v>3</v>
      </c>
      <c r="E8" s="46" t="s">
        <v>90</v>
      </c>
      <c r="F8" s="46" t="s">
        <v>81</v>
      </c>
      <c r="G8" s="29">
        <v>0</v>
      </c>
      <c r="H8" s="8">
        <v>44320.40898148148</v>
      </c>
      <c r="I8" s="8"/>
      <c r="J8" s="32" t="s">
        <v>3</v>
      </c>
      <c r="K8" s="8">
        <f t="shared" si="0"/>
        <v>44320.415925925925</v>
      </c>
      <c r="L8" s="8"/>
      <c r="M8" s="8">
        <v>44320.867349537039</v>
      </c>
      <c r="N8" s="18">
        <v>125</v>
      </c>
      <c r="O8" s="19">
        <v>0</v>
      </c>
      <c r="P8" s="19"/>
      <c r="Q8" s="20">
        <v>49.051696</v>
      </c>
      <c r="R8" s="20">
        <v>-14.93806</v>
      </c>
      <c r="S8" s="20"/>
      <c r="T8" s="20"/>
      <c r="U8" s="20">
        <v>49.099589000000002</v>
      </c>
      <c r="V8" s="20">
        <v>-14.930820000000001</v>
      </c>
      <c r="W8" s="14">
        <f t="shared" si="1"/>
        <v>0.45836805555882165</v>
      </c>
      <c r="X8" s="14"/>
      <c r="Y8" s="14"/>
      <c r="Z8" s="14"/>
      <c r="AB8" s="16"/>
    </row>
    <row r="9" spans="1:41" s="76" customFormat="1" x14ac:dyDescent="0.2">
      <c r="A9" s="66"/>
      <c r="B9" s="67" t="s">
        <v>91</v>
      </c>
      <c r="C9" s="68" t="s">
        <v>92</v>
      </c>
      <c r="D9" s="69" t="s">
        <v>3</v>
      </c>
      <c r="E9" s="68" t="s">
        <v>93</v>
      </c>
      <c r="F9" s="68" t="s">
        <v>81</v>
      </c>
      <c r="G9" s="70">
        <v>0</v>
      </c>
      <c r="H9" s="71">
        <v>44320.422175925924</v>
      </c>
      <c r="I9" s="71"/>
      <c r="J9" s="72" t="s">
        <v>3</v>
      </c>
      <c r="K9" s="71">
        <f t="shared" si="0"/>
        <v>44320.429120370369</v>
      </c>
      <c r="L9" s="71"/>
      <c r="M9" s="71">
        <v>44320.886793981481</v>
      </c>
      <c r="N9" s="73">
        <v>75</v>
      </c>
      <c r="O9" s="73">
        <v>0</v>
      </c>
      <c r="P9" s="73"/>
      <c r="Q9" s="74">
        <v>49.051879</v>
      </c>
      <c r="R9" s="74">
        <v>-14.938836999999999</v>
      </c>
      <c r="S9" s="74"/>
      <c r="T9" s="74"/>
      <c r="U9" s="74">
        <v>49.103361</v>
      </c>
      <c r="V9" s="74">
        <v>-14.925943999999999</v>
      </c>
      <c r="W9" s="75">
        <f t="shared" si="1"/>
        <v>0.46461805555736646</v>
      </c>
      <c r="X9" s="75"/>
      <c r="Y9" s="75"/>
      <c r="Z9" s="75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</row>
    <row r="10" spans="1:41" s="21" customFormat="1" x14ac:dyDescent="0.2">
      <c r="B10" s="45" t="s">
        <v>94</v>
      </c>
      <c r="C10" s="46" t="s">
        <v>95</v>
      </c>
      <c r="D10" s="77" t="s">
        <v>3</v>
      </c>
      <c r="E10" s="46" t="s">
        <v>96</v>
      </c>
      <c r="F10" s="46" t="s">
        <v>38</v>
      </c>
      <c r="G10" s="30">
        <v>0</v>
      </c>
      <c r="H10" s="8">
        <v>44321.268055555556</v>
      </c>
      <c r="I10" s="8">
        <v>44321.268055555556</v>
      </c>
      <c r="J10" s="8">
        <v>44321.268055555556</v>
      </c>
      <c r="K10" s="78" t="s">
        <v>3</v>
      </c>
      <c r="L10" s="78" t="s">
        <v>3</v>
      </c>
      <c r="M10" s="8">
        <v>44327.527777777781</v>
      </c>
      <c r="N10" s="18" t="s">
        <v>97</v>
      </c>
      <c r="O10" s="19" t="s">
        <v>3</v>
      </c>
      <c r="P10" s="19" t="s">
        <v>3</v>
      </c>
      <c r="Q10" s="20">
        <v>49.009937999999998</v>
      </c>
      <c r="R10" s="20">
        <v>-14.866337</v>
      </c>
      <c r="S10" s="79" t="s">
        <v>3</v>
      </c>
      <c r="T10" s="79" t="s">
        <v>3</v>
      </c>
      <c r="U10" s="20">
        <v>48.867528999999998</v>
      </c>
      <c r="V10" s="20">
        <v>-15.062391</v>
      </c>
      <c r="W10" s="14">
        <f t="shared" si="1"/>
        <v>6.2597222222248092</v>
      </c>
      <c r="X10" s="15" t="s">
        <v>3</v>
      </c>
      <c r="Y10" s="15" t="s">
        <v>3</v>
      </c>
      <c r="Z10" s="15" t="s">
        <v>3</v>
      </c>
    </row>
    <row r="11" spans="1:41" s="16" customFormat="1" x14ac:dyDescent="0.2">
      <c r="B11" s="43" t="s">
        <v>98</v>
      </c>
      <c r="C11" s="44" t="s">
        <v>99</v>
      </c>
      <c r="D11" s="44">
        <v>5</v>
      </c>
      <c r="E11" s="44" t="s">
        <v>100</v>
      </c>
      <c r="F11" s="80" t="s">
        <v>38</v>
      </c>
      <c r="G11" s="29">
        <v>0</v>
      </c>
      <c r="H11" s="8">
        <v>44321.463182870371</v>
      </c>
      <c r="I11" s="8">
        <v>44321.463182870371</v>
      </c>
      <c r="J11" s="8">
        <v>44321.463182870371</v>
      </c>
      <c r="K11" s="78" t="s">
        <v>3</v>
      </c>
      <c r="L11" s="78">
        <v>44327.392361111109</v>
      </c>
      <c r="M11" s="8">
        <v>44327.42083333333</v>
      </c>
      <c r="N11" s="9">
        <v>75</v>
      </c>
      <c r="O11" s="9" t="s">
        <v>101</v>
      </c>
      <c r="P11" s="9" t="s">
        <v>101</v>
      </c>
      <c r="Q11" s="11">
        <v>49.006208000000001</v>
      </c>
      <c r="R11" s="11">
        <v>-14.862282</v>
      </c>
      <c r="S11" s="81" t="s">
        <v>3</v>
      </c>
      <c r="T11" s="81" t="s">
        <v>3</v>
      </c>
      <c r="U11" s="11">
        <v>48.885728999999998</v>
      </c>
      <c r="V11" s="11">
        <v>-15.118988999999999</v>
      </c>
      <c r="W11" s="14">
        <f>L11-H11</f>
        <v>5.9291782407381106</v>
      </c>
      <c r="X11" s="15">
        <f>W11</f>
        <v>5.9291782407381106</v>
      </c>
      <c r="Y11" s="15">
        <f>W11</f>
        <v>5.9291782407381106</v>
      </c>
      <c r="Z11" s="15" t="s">
        <v>3</v>
      </c>
      <c r="AA11" s="16" t="s">
        <v>102</v>
      </c>
      <c r="AB11" s="16" t="s">
        <v>103</v>
      </c>
    </row>
    <row r="12" spans="1:41" s="16" customFormat="1" x14ac:dyDescent="0.2">
      <c r="B12" s="43" t="s">
        <v>98</v>
      </c>
      <c r="C12" s="44" t="s">
        <v>99</v>
      </c>
      <c r="D12" s="44">
        <v>6</v>
      </c>
      <c r="E12" s="44" t="s">
        <v>104</v>
      </c>
      <c r="F12" s="80" t="s">
        <v>38</v>
      </c>
      <c r="G12" s="29">
        <v>0</v>
      </c>
      <c r="H12" s="8">
        <v>44321.463182870371</v>
      </c>
      <c r="I12" s="8">
        <v>44321.463182870371</v>
      </c>
      <c r="J12" s="8">
        <v>44321.463182870371</v>
      </c>
      <c r="K12" s="8">
        <v>44323.78125</v>
      </c>
      <c r="L12" s="78">
        <v>44327.397222222222</v>
      </c>
      <c r="M12" s="8">
        <v>44327.42083333333</v>
      </c>
      <c r="N12" s="9">
        <v>125</v>
      </c>
      <c r="O12" s="9" t="s">
        <v>101</v>
      </c>
      <c r="P12" s="9" t="s">
        <v>101</v>
      </c>
      <c r="Q12" s="11">
        <v>49.006208000000001</v>
      </c>
      <c r="R12" s="11">
        <v>-14.862282</v>
      </c>
      <c r="S12" s="81" t="s">
        <v>3</v>
      </c>
      <c r="T12" s="81" t="s">
        <v>3</v>
      </c>
      <c r="U12" s="11">
        <v>48.885728999999998</v>
      </c>
      <c r="V12" s="11">
        <v>-15.118988999999999</v>
      </c>
      <c r="W12" s="14">
        <f t="shared" ref="W12:W15" si="2">L12-H12</f>
        <v>5.9340393518505152</v>
      </c>
      <c r="X12" s="14">
        <f>K12-J12</f>
        <v>2.3180671296286164</v>
      </c>
      <c r="Y12" s="14">
        <f>K12-J12</f>
        <v>2.3180671296286164</v>
      </c>
      <c r="Z12" s="15" t="s">
        <v>3</v>
      </c>
      <c r="AB12" s="16" t="s">
        <v>103</v>
      </c>
    </row>
    <row r="13" spans="1:41" s="16" customFormat="1" x14ac:dyDescent="0.2">
      <c r="B13" s="43" t="s">
        <v>98</v>
      </c>
      <c r="C13" s="44" t="s">
        <v>99</v>
      </c>
      <c r="D13" s="44">
        <v>7</v>
      </c>
      <c r="E13" s="44" t="s">
        <v>105</v>
      </c>
      <c r="F13" s="80" t="s">
        <v>38</v>
      </c>
      <c r="G13" s="29">
        <v>0</v>
      </c>
      <c r="H13" s="8">
        <v>44321.463182870371</v>
      </c>
      <c r="I13" s="8">
        <v>44321.463182870371</v>
      </c>
      <c r="J13" s="8">
        <v>44321.463182870371</v>
      </c>
      <c r="K13" s="8">
        <v>44323.78125</v>
      </c>
      <c r="L13" s="78">
        <v>44327.40347222222</v>
      </c>
      <c r="M13" s="8">
        <v>44327.42083333333</v>
      </c>
      <c r="N13" s="9">
        <v>175</v>
      </c>
      <c r="O13" s="9" t="s">
        <v>101</v>
      </c>
      <c r="P13" s="9" t="s">
        <v>101</v>
      </c>
      <c r="Q13" s="11">
        <v>49.006208000000001</v>
      </c>
      <c r="R13" s="11">
        <v>-14.862282</v>
      </c>
      <c r="S13" s="81" t="s">
        <v>3</v>
      </c>
      <c r="T13" s="81" t="s">
        <v>3</v>
      </c>
      <c r="U13" s="11">
        <v>48.885728999999998</v>
      </c>
      <c r="V13" s="11">
        <v>-15.118988999999999</v>
      </c>
      <c r="W13" s="14">
        <f t="shared" si="2"/>
        <v>5.94028935184906</v>
      </c>
      <c r="X13" s="14">
        <f t="shared" ref="X13:X15" si="3">K13-J13</f>
        <v>2.3180671296286164</v>
      </c>
      <c r="Y13" s="14">
        <f t="shared" ref="Y13:Y15" si="4">K13-J13</f>
        <v>2.3180671296286164</v>
      </c>
      <c r="Z13" s="15" t="s">
        <v>3</v>
      </c>
      <c r="AB13" s="16" t="s">
        <v>103</v>
      </c>
    </row>
    <row r="14" spans="1:41" s="16" customFormat="1" x14ac:dyDescent="0.2">
      <c r="B14" s="43" t="s">
        <v>98</v>
      </c>
      <c r="C14" s="44" t="s">
        <v>99</v>
      </c>
      <c r="D14" s="44">
        <v>8</v>
      </c>
      <c r="E14" s="44" t="s">
        <v>106</v>
      </c>
      <c r="F14" s="80" t="s">
        <v>38</v>
      </c>
      <c r="G14" s="29">
        <v>0</v>
      </c>
      <c r="H14" s="8">
        <v>44321.463182870371</v>
      </c>
      <c r="I14" s="8">
        <v>44321.463182870371</v>
      </c>
      <c r="J14" s="8">
        <v>44321.463182870371</v>
      </c>
      <c r="K14" s="8">
        <v>44323.78125</v>
      </c>
      <c r="L14" s="78">
        <v>44327.413194444445</v>
      </c>
      <c r="M14" s="8">
        <v>44327.42083333333</v>
      </c>
      <c r="N14" s="9">
        <v>330</v>
      </c>
      <c r="O14" s="9" t="s">
        <v>101</v>
      </c>
      <c r="P14" s="9" t="s">
        <v>101</v>
      </c>
      <c r="Q14" s="11">
        <v>49.006208000000001</v>
      </c>
      <c r="R14" s="11">
        <v>-14.862282</v>
      </c>
      <c r="S14" s="81" t="s">
        <v>3</v>
      </c>
      <c r="T14" s="81" t="s">
        <v>3</v>
      </c>
      <c r="U14" s="11">
        <v>48.885728999999998</v>
      </c>
      <c r="V14" s="11">
        <v>-15.118988999999999</v>
      </c>
      <c r="W14" s="14">
        <f t="shared" si="2"/>
        <v>5.9500115740738693</v>
      </c>
      <c r="X14" s="14">
        <f t="shared" si="3"/>
        <v>2.3180671296286164</v>
      </c>
      <c r="Y14" s="14">
        <f t="shared" si="4"/>
        <v>2.3180671296286164</v>
      </c>
      <c r="Z14" s="15" t="s">
        <v>3</v>
      </c>
      <c r="AB14" s="16" t="s">
        <v>103</v>
      </c>
    </row>
    <row r="15" spans="1:41" s="16" customFormat="1" x14ac:dyDescent="0.2">
      <c r="B15" s="43" t="s">
        <v>98</v>
      </c>
      <c r="C15" s="44" t="s">
        <v>99</v>
      </c>
      <c r="D15" s="44">
        <v>9</v>
      </c>
      <c r="E15" s="44" t="s">
        <v>107</v>
      </c>
      <c r="F15" s="80" t="s">
        <v>38</v>
      </c>
      <c r="G15" s="29">
        <v>0</v>
      </c>
      <c r="H15" s="8">
        <v>44321.463182870371</v>
      </c>
      <c r="I15" s="8">
        <v>44321.463182870371</v>
      </c>
      <c r="J15" s="8">
        <v>44321.463182870371</v>
      </c>
      <c r="K15" s="8">
        <v>44323.78125</v>
      </c>
      <c r="L15" s="78">
        <v>44327.42083333333</v>
      </c>
      <c r="M15" s="8">
        <v>44327.42083333333</v>
      </c>
      <c r="N15" s="9">
        <v>500</v>
      </c>
      <c r="O15" s="9" t="s">
        <v>101</v>
      </c>
      <c r="P15" s="9" t="s">
        <v>101</v>
      </c>
      <c r="Q15" s="11">
        <v>49.006208000000001</v>
      </c>
      <c r="R15" s="11">
        <v>-14.862282</v>
      </c>
      <c r="S15" s="81" t="s">
        <v>3</v>
      </c>
      <c r="T15" s="81" t="s">
        <v>3</v>
      </c>
      <c r="U15" s="11">
        <v>48.885728999999998</v>
      </c>
      <c r="V15" s="11">
        <v>-15.118988999999999</v>
      </c>
      <c r="W15" s="14">
        <f t="shared" si="2"/>
        <v>5.9576504629585543</v>
      </c>
      <c r="X15" s="14">
        <f t="shared" si="3"/>
        <v>2.3180671296286164</v>
      </c>
      <c r="Y15" s="14">
        <f t="shared" si="4"/>
        <v>2.3180671296286164</v>
      </c>
      <c r="Z15" s="15" t="s">
        <v>3</v>
      </c>
      <c r="AA15" s="16" t="s">
        <v>108</v>
      </c>
      <c r="AB15" s="16" t="s">
        <v>103</v>
      </c>
    </row>
    <row r="16" spans="1:41" s="21" customFormat="1" x14ac:dyDescent="0.2">
      <c r="B16" s="45" t="s">
        <v>109</v>
      </c>
      <c r="C16" s="46" t="s">
        <v>110</v>
      </c>
      <c r="D16" s="77" t="s">
        <v>3</v>
      </c>
      <c r="E16" s="46" t="s">
        <v>80</v>
      </c>
      <c r="F16" s="80" t="s">
        <v>38</v>
      </c>
      <c r="G16" s="30">
        <v>0</v>
      </c>
      <c r="H16" s="8">
        <v>44321.477766203701</v>
      </c>
      <c r="I16" s="8"/>
      <c r="J16" s="8">
        <v>44321.859722222223</v>
      </c>
      <c r="K16" s="78" t="s">
        <v>3</v>
      </c>
      <c r="L16" s="8">
        <v>44323.588171296295</v>
      </c>
      <c r="M16" s="8">
        <v>44323.866678240738</v>
      </c>
      <c r="N16" s="18">
        <v>500</v>
      </c>
      <c r="O16" s="18">
        <v>512</v>
      </c>
      <c r="P16" s="18">
        <v>11</v>
      </c>
      <c r="Q16" s="20">
        <v>49.010724000000003</v>
      </c>
      <c r="R16" s="20">
        <v>-14.866323</v>
      </c>
      <c r="S16" s="20">
        <v>49.028660000000002</v>
      </c>
      <c r="T16" s="20">
        <v>-14.876289999999999</v>
      </c>
      <c r="U16" s="20">
        <v>49.049481</v>
      </c>
      <c r="V16" s="20">
        <v>-14.802932</v>
      </c>
      <c r="W16" s="14">
        <f t="shared" si="1"/>
        <v>2.3889120370367891</v>
      </c>
      <c r="X16" s="15" t="s">
        <v>3</v>
      </c>
      <c r="Y16" s="15" t="s">
        <v>3</v>
      </c>
      <c r="Z16" s="14">
        <f t="shared" ref="Z16:Z21" si="5">M16-L16</f>
        <v>0.27850694444350665</v>
      </c>
      <c r="AA16" s="21" t="s">
        <v>111</v>
      </c>
    </row>
    <row r="17" spans="2:27" s="21" customFormat="1" x14ac:dyDescent="0.2">
      <c r="B17" s="45" t="s">
        <v>112</v>
      </c>
      <c r="C17" s="46" t="s">
        <v>113</v>
      </c>
      <c r="D17" s="77" t="s">
        <v>3</v>
      </c>
      <c r="E17" s="46" t="s">
        <v>84</v>
      </c>
      <c r="F17" s="80" t="s">
        <v>38</v>
      </c>
      <c r="G17" s="30">
        <v>0</v>
      </c>
      <c r="H17" s="8">
        <v>44321.485405092593</v>
      </c>
      <c r="I17" s="8"/>
      <c r="J17" s="8">
        <v>44322</v>
      </c>
      <c r="K17" s="8">
        <v>44323.894456018519</v>
      </c>
      <c r="L17" s="8">
        <v>44323.613888888889</v>
      </c>
      <c r="M17" s="8">
        <v>44323.894456018519</v>
      </c>
      <c r="N17" s="18">
        <v>330</v>
      </c>
      <c r="O17" s="18">
        <v>334</v>
      </c>
      <c r="P17" s="18">
        <v>18</v>
      </c>
      <c r="Q17" s="20">
        <v>49.010649000000001</v>
      </c>
      <c r="R17" s="20">
        <v>-14.866144</v>
      </c>
      <c r="S17" s="20">
        <v>49.042070000000002</v>
      </c>
      <c r="T17" s="20">
        <v>-14.936769999999999</v>
      </c>
      <c r="U17" s="20">
        <v>49.068655</v>
      </c>
      <c r="V17" s="20">
        <v>-14.820987000000001</v>
      </c>
      <c r="W17" s="14">
        <f t="shared" si="1"/>
        <v>2.4090509259258397</v>
      </c>
      <c r="X17" s="14">
        <f t="shared" ref="X17:Y20" si="6">J17-I17</f>
        <v>44322</v>
      </c>
      <c r="Y17" s="14">
        <f t="shared" si="6"/>
        <v>1.8944560185191222</v>
      </c>
      <c r="Z17" s="14">
        <f t="shared" si="5"/>
        <v>0.28056712963007158</v>
      </c>
      <c r="AA17" s="21" t="s">
        <v>111</v>
      </c>
    </row>
    <row r="18" spans="2:27" s="21" customFormat="1" x14ac:dyDescent="0.2">
      <c r="B18" s="45" t="s">
        <v>114</v>
      </c>
      <c r="C18" s="46" t="s">
        <v>115</v>
      </c>
      <c r="D18" s="46">
        <v>3</v>
      </c>
      <c r="E18" s="46" t="s">
        <v>90</v>
      </c>
      <c r="F18" s="80" t="s">
        <v>38</v>
      </c>
      <c r="G18" s="30">
        <v>0</v>
      </c>
      <c r="H18" s="8">
        <v>44321.493043981478</v>
      </c>
      <c r="I18" s="8">
        <v>44321.798611111109</v>
      </c>
      <c r="J18" s="8">
        <v>44322.400000000001</v>
      </c>
      <c r="K18" s="8">
        <v>44323.541666666664</v>
      </c>
      <c r="L18" s="8">
        <v>44323.666666666664</v>
      </c>
      <c r="M18" s="8">
        <v>44324.01390046296</v>
      </c>
      <c r="N18" s="18">
        <v>175</v>
      </c>
      <c r="O18" s="18">
        <v>178</v>
      </c>
      <c r="P18" s="18">
        <v>13</v>
      </c>
      <c r="Q18" s="20">
        <v>49.010542999999998</v>
      </c>
      <c r="R18" s="20">
        <v>-14.865964999999999</v>
      </c>
      <c r="S18" s="20">
        <v>49.018770000000004</v>
      </c>
      <c r="T18" s="20">
        <v>-14.969060000000001</v>
      </c>
      <c r="U18" s="20">
        <v>49.028995999999999</v>
      </c>
      <c r="V18" s="20">
        <v>-14.832217999999999</v>
      </c>
      <c r="W18" s="14">
        <f t="shared" si="1"/>
        <v>2.520856481482042</v>
      </c>
      <c r="X18" s="14">
        <f t="shared" si="6"/>
        <v>0.60138888889196096</v>
      </c>
      <c r="Y18" s="14">
        <f t="shared" si="6"/>
        <v>1.1416666666627862</v>
      </c>
      <c r="Z18" s="14">
        <f t="shared" si="5"/>
        <v>0.34723379629576812</v>
      </c>
    </row>
    <row r="19" spans="2:27" s="21" customFormat="1" x14ac:dyDescent="0.2">
      <c r="B19" s="45" t="s">
        <v>116</v>
      </c>
      <c r="C19" s="46" t="s">
        <v>117</v>
      </c>
      <c r="D19" s="46">
        <v>4</v>
      </c>
      <c r="E19" s="46" t="s">
        <v>87</v>
      </c>
      <c r="F19" s="80" t="s">
        <v>38</v>
      </c>
      <c r="G19" s="30">
        <v>0</v>
      </c>
      <c r="H19" s="8">
        <v>44321.501377314817</v>
      </c>
      <c r="I19" s="8">
        <v>44322.1</v>
      </c>
      <c r="J19" s="8">
        <v>44322.1</v>
      </c>
      <c r="K19" s="8">
        <v>44323.583333333336</v>
      </c>
      <c r="L19" s="8">
        <v>44323.677083333336</v>
      </c>
      <c r="M19" s="8">
        <v>44324</v>
      </c>
      <c r="N19" s="18">
        <v>175</v>
      </c>
      <c r="O19" s="18">
        <v>176</v>
      </c>
      <c r="P19" s="18">
        <v>9</v>
      </c>
      <c r="Q19" s="20">
        <v>49.010438999999998</v>
      </c>
      <c r="R19" s="20">
        <v>-14.865774999999999</v>
      </c>
      <c r="S19" s="20">
        <v>49.020629999999997</v>
      </c>
      <c r="T19" s="20">
        <v>-14.96213</v>
      </c>
      <c r="U19" s="20" t="s">
        <v>118</v>
      </c>
      <c r="V19" s="20" t="s">
        <v>119</v>
      </c>
      <c r="W19" s="14">
        <f t="shared" si="1"/>
        <v>2.4986226851833635</v>
      </c>
      <c r="X19" s="14">
        <f t="shared" si="6"/>
        <v>0</v>
      </c>
      <c r="Y19" s="14">
        <f t="shared" si="6"/>
        <v>1.4833333333372138</v>
      </c>
      <c r="Z19" s="14">
        <f t="shared" si="5"/>
        <v>0.32291666666424135</v>
      </c>
    </row>
    <row r="20" spans="2:27" s="21" customFormat="1" x14ac:dyDescent="0.2">
      <c r="B20" s="45" t="s">
        <v>120</v>
      </c>
      <c r="C20" s="46" t="s">
        <v>121</v>
      </c>
      <c r="D20" s="77" t="s">
        <v>3</v>
      </c>
      <c r="E20" s="46" t="s">
        <v>93</v>
      </c>
      <c r="F20" s="80" t="s">
        <v>38</v>
      </c>
      <c r="G20" s="30">
        <v>0</v>
      </c>
      <c r="H20" s="8">
        <v>44321.512488425928</v>
      </c>
      <c r="I20" s="8"/>
      <c r="J20" s="8">
        <v>44322.74</v>
      </c>
      <c r="K20" s="8">
        <v>44323.583333333336</v>
      </c>
      <c r="L20" s="8">
        <v>44323.652083333334</v>
      </c>
      <c r="M20" s="8">
        <v>44324.053483796299</v>
      </c>
      <c r="N20" s="18">
        <v>75</v>
      </c>
      <c r="O20" s="19">
        <v>68</v>
      </c>
      <c r="P20" s="19">
        <v>25</v>
      </c>
      <c r="Q20" s="20">
        <v>49.010086000000001</v>
      </c>
      <c r="R20" s="20">
        <v>-14.865406999999999</v>
      </c>
      <c r="S20" s="20">
        <v>49.000520000000002</v>
      </c>
      <c r="T20" s="20">
        <v>-14.97268</v>
      </c>
      <c r="U20" s="20">
        <v>49.009681</v>
      </c>
      <c r="V20" s="20">
        <v>-14.825587000000001</v>
      </c>
      <c r="W20" s="14">
        <f t="shared" si="1"/>
        <v>2.5409953703710926</v>
      </c>
      <c r="X20" s="14">
        <f t="shared" si="6"/>
        <v>44322.74</v>
      </c>
      <c r="Y20" s="14">
        <f t="shared" si="6"/>
        <v>0.84333333333779592</v>
      </c>
      <c r="Z20" s="14">
        <f t="shared" si="5"/>
        <v>0.40140046296437504</v>
      </c>
      <c r="AA20" s="22" t="s">
        <v>122</v>
      </c>
    </row>
    <row r="21" spans="2:27" s="21" customFormat="1" x14ac:dyDescent="0.2">
      <c r="B21" s="45" t="s">
        <v>123</v>
      </c>
      <c r="C21" s="46" t="s">
        <v>124</v>
      </c>
      <c r="D21" s="77" t="s">
        <v>3</v>
      </c>
      <c r="E21" s="46" t="s">
        <v>125</v>
      </c>
      <c r="F21" s="80" t="s">
        <v>38</v>
      </c>
      <c r="G21" s="30">
        <v>0</v>
      </c>
      <c r="H21" s="8">
        <v>44321.519432870373</v>
      </c>
      <c r="I21" s="8"/>
      <c r="J21" s="78" t="s">
        <v>3</v>
      </c>
      <c r="K21" s="8">
        <v>44324.625</v>
      </c>
      <c r="L21" s="78">
        <v>44323.683333333334</v>
      </c>
      <c r="M21" s="8">
        <v>44323.779872685183</v>
      </c>
      <c r="N21" s="18">
        <v>175</v>
      </c>
      <c r="O21" s="19">
        <v>0</v>
      </c>
      <c r="P21" s="19">
        <v>0</v>
      </c>
      <c r="Q21" s="20">
        <v>49.010039999999996</v>
      </c>
      <c r="R21" s="20">
        <v>-14.865402</v>
      </c>
      <c r="S21" s="20">
        <v>48.941319</v>
      </c>
      <c r="T21" s="20">
        <v>-14.954615</v>
      </c>
      <c r="U21" s="20">
        <v>48.960265999999997</v>
      </c>
      <c r="V21" s="20">
        <v>-14.926235999999999</v>
      </c>
      <c r="W21" s="14">
        <f t="shared" si="1"/>
        <v>2.2604398148105247</v>
      </c>
      <c r="X21" s="15" t="s">
        <v>3</v>
      </c>
      <c r="Y21" s="15" t="s">
        <v>3</v>
      </c>
      <c r="Z21" s="14">
        <f t="shared" si="5"/>
        <v>9.653935184906004E-2</v>
      </c>
      <c r="AA21" s="21" t="s">
        <v>126</v>
      </c>
    </row>
    <row r="22" spans="2:27" s="28" customFormat="1" x14ac:dyDescent="0.2">
      <c r="B22" s="47" t="s">
        <v>127</v>
      </c>
      <c r="C22" s="47"/>
      <c r="D22" s="82" t="s">
        <v>3</v>
      </c>
      <c r="E22" s="48" t="s">
        <v>128</v>
      </c>
      <c r="F22" s="83" t="s">
        <v>38</v>
      </c>
      <c r="G22" s="33">
        <v>0</v>
      </c>
      <c r="H22" s="23">
        <v>44321.526377314818</v>
      </c>
      <c r="I22" s="23"/>
      <c r="J22" s="23"/>
      <c r="K22" s="23"/>
      <c r="L22" s="23"/>
      <c r="M22" s="23"/>
      <c r="N22" s="24">
        <v>75</v>
      </c>
      <c r="O22" s="25"/>
      <c r="P22" s="25"/>
      <c r="Q22" s="26">
        <v>49.009748000000002</v>
      </c>
      <c r="R22" s="26">
        <v>-14.865197999999999</v>
      </c>
      <c r="S22" s="26"/>
      <c r="T22" s="26"/>
      <c r="U22" s="26"/>
      <c r="V22" s="26"/>
      <c r="W22" s="27"/>
      <c r="X22" s="27"/>
      <c r="Y22" s="27"/>
      <c r="Z22" s="27"/>
      <c r="AA22" s="28" t="s">
        <v>126</v>
      </c>
    </row>
    <row r="23" spans="2:27" s="16" customFormat="1" x14ac:dyDescent="0.2">
      <c r="B23" s="43" t="s">
        <v>129</v>
      </c>
      <c r="C23" s="43" t="s">
        <v>130</v>
      </c>
      <c r="D23" s="65" t="s">
        <v>3</v>
      </c>
      <c r="E23" s="44" t="s">
        <v>131</v>
      </c>
      <c r="F23" s="44" t="s">
        <v>132</v>
      </c>
      <c r="G23" s="29">
        <v>0</v>
      </c>
      <c r="H23" s="8">
        <v>44328.894490740742</v>
      </c>
      <c r="I23" s="8" t="s">
        <v>3</v>
      </c>
      <c r="J23" s="78" t="s">
        <v>3</v>
      </c>
      <c r="K23" s="84" t="s">
        <v>3</v>
      </c>
      <c r="L23" s="85">
        <v>44335.28125</v>
      </c>
      <c r="M23" s="85">
        <v>44335.28125</v>
      </c>
      <c r="N23" s="9" t="s">
        <v>97</v>
      </c>
      <c r="O23" s="10" t="s">
        <v>3</v>
      </c>
      <c r="P23" s="10" t="s">
        <v>3</v>
      </c>
      <c r="Q23" s="11">
        <v>49.129708999999998</v>
      </c>
      <c r="R23" s="86">
        <v>-14.795793</v>
      </c>
      <c r="S23" s="87" t="s">
        <v>3</v>
      </c>
      <c r="T23" s="81" t="s">
        <v>3</v>
      </c>
      <c r="U23" s="88" t="s">
        <v>133</v>
      </c>
      <c r="V23" s="11">
        <v>-14.809763999999999</v>
      </c>
      <c r="W23" s="14">
        <f>L23-H23</f>
        <v>6.3867592592578148</v>
      </c>
      <c r="X23" s="15" t="s">
        <v>3</v>
      </c>
      <c r="Y23" s="15" t="s">
        <v>3</v>
      </c>
      <c r="Z23" s="15" t="s">
        <v>3</v>
      </c>
    </row>
    <row r="24" spans="2:27" s="16" customFormat="1" x14ac:dyDescent="0.2">
      <c r="B24" s="43" t="s">
        <v>134</v>
      </c>
      <c r="C24" s="43" t="s">
        <v>135</v>
      </c>
      <c r="D24" s="44">
        <v>21</v>
      </c>
      <c r="E24" s="44" t="s">
        <v>100</v>
      </c>
      <c r="F24" s="44" t="s">
        <v>132</v>
      </c>
      <c r="G24" s="29">
        <v>0</v>
      </c>
      <c r="H24" s="8">
        <v>44328.96601851852</v>
      </c>
      <c r="I24" s="8">
        <v>44328.96601851852</v>
      </c>
      <c r="J24" s="8">
        <f>H24</f>
        <v>44328.96601851852</v>
      </c>
      <c r="K24" s="8">
        <v>44331.75</v>
      </c>
      <c r="L24" s="8">
        <v>44332.712500000001</v>
      </c>
      <c r="M24" s="8">
        <v>44332.739583333336</v>
      </c>
      <c r="N24" s="9">
        <v>75</v>
      </c>
      <c r="O24" s="9" t="s">
        <v>101</v>
      </c>
      <c r="P24" s="9" t="s">
        <v>101</v>
      </c>
      <c r="Q24" s="11">
        <v>49.138361000000003</v>
      </c>
      <c r="R24" s="86">
        <v>-14.794922</v>
      </c>
      <c r="S24" s="81" t="s">
        <v>3</v>
      </c>
      <c r="T24" s="81" t="s">
        <v>3</v>
      </c>
      <c r="U24" s="88">
        <v>48.96311</v>
      </c>
      <c r="V24" s="11">
        <v>-14.815173</v>
      </c>
      <c r="W24" s="14">
        <f>L24-H24</f>
        <v>3.7464814814811689</v>
      </c>
      <c r="X24" s="14">
        <f>K24-J24</f>
        <v>2.7839814814797137</v>
      </c>
      <c r="Y24" s="14">
        <f>K24-J24</f>
        <v>2.7839814814797137</v>
      </c>
      <c r="Z24" s="15" t="s">
        <v>3</v>
      </c>
      <c r="AA24" s="16" t="s">
        <v>136</v>
      </c>
    </row>
    <row r="25" spans="2:27" s="16" customFormat="1" x14ac:dyDescent="0.2">
      <c r="B25" s="43" t="s">
        <v>134</v>
      </c>
      <c r="C25" s="43" t="s">
        <v>135</v>
      </c>
      <c r="D25" s="44">
        <v>22</v>
      </c>
      <c r="E25" s="44" t="s">
        <v>104</v>
      </c>
      <c r="F25" s="44" t="s">
        <v>132</v>
      </c>
      <c r="G25" s="29">
        <v>0</v>
      </c>
      <c r="H25" s="8">
        <v>44328.96601851852</v>
      </c>
      <c r="I25" s="8">
        <v>44328.96601851852</v>
      </c>
      <c r="J25" s="8">
        <f t="shared" ref="J25:J28" si="7">H25</f>
        <v>44328.96601851852</v>
      </c>
      <c r="K25" s="8">
        <v>44331.75</v>
      </c>
      <c r="L25" s="8">
        <v>44332.71597222222</v>
      </c>
      <c r="M25" s="8">
        <v>44332.739583333336</v>
      </c>
      <c r="N25" s="9">
        <v>125</v>
      </c>
      <c r="O25" s="9" t="s">
        <v>101</v>
      </c>
      <c r="P25" s="9" t="s">
        <v>101</v>
      </c>
      <c r="Q25" s="11">
        <v>49.138361000000003</v>
      </c>
      <c r="R25" s="86">
        <v>-14.794922</v>
      </c>
      <c r="S25" s="81" t="s">
        <v>3</v>
      </c>
      <c r="T25" s="81" t="s">
        <v>3</v>
      </c>
      <c r="U25" s="88">
        <v>48.96311</v>
      </c>
      <c r="V25" s="11">
        <v>-14.815173</v>
      </c>
      <c r="W25" s="14">
        <f t="shared" ref="W25:W28" si="8">L25-H25</f>
        <v>3.7499537037001573</v>
      </c>
      <c r="X25" s="14">
        <f t="shared" ref="X25:X27" si="9">K25-J25</f>
        <v>2.7839814814797137</v>
      </c>
      <c r="Y25" s="14">
        <f t="shared" ref="Y25:Y27" si="10">K25-J25</f>
        <v>2.7839814814797137</v>
      </c>
      <c r="Z25" s="15" t="s">
        <v>3</v>
      </c>
      <c r="AA25" s="16" t="s">
        <v>136</v>
      </c>
    </row>
    <row r="26" spans="2:27" s="16" customFormat="1" x14ac:dyDescent="0.2">
      <c r="B26" s="43" t="s">
        <v>134</v>
      </c>
      <c r="C26" s="43" t="s">
        <v>135</v>
      </c>
      <c r="D26" s="44">
        <v>23</v>
      </c>
      <c r="E26" s="44" t="s">
        <v>105</v>
      </c>
      <c r="F26" s="44" t="s">
        <v>132</v>
      </c>
      <c r="G26" s="29">
        <v>0</v>
      </c>
      <c r="H26" s="8">
        <v>44328.96601851852</v>
      </c>
      <c r="I26" s="8">
        <v>44328.96601851852</v>
      </c>
      <c r="J26" s="8">
        <f t="shared" si="7"/>
        <v>44328.96601851852</v>
      </c>
      <c r="K26" s="8">
        <v>44331.75</v>
      </c>
      <c r="L26" s="8">
        <v>44332.722222222219</v>
      </c>
      <c r="M26" s="8">
        <v>44332.739583333336</v>
      </c>
      <c r="N26" s="9">
        <v>175</v>
      </c>
      <c r="O26" s="9" t="s">
        <v>101</v>
      </c>
      <c r="P26" s="9" t="s">
        <v>101</v>
      </c>
      <c r="Q26" s="11">
        <v>49.138361000000003</v>
      </c>
      <c r="R26" s="86">
        <v>-14.794922</v>
      </c>
      <c r="S26" s="81" t="s">
        <v>3</v>
      </c>
      <c r="T26" s="81" t="s">
        <v>3</v>
      </c>
      <c r="U26" s="88">
        <v>48.96311</v>
      </c>
      <c r="V26" s="11">
        <v>-14.815173</v>
      </c>
      <c r="W26" s="14">
        <f t="shared" si="8"/>
        <v>3.7562037036987022</v>
      </c>
      <c r="X26" s="14">
        <f t="shared" si="9"/>
        <v>2.7839814814797137</v>
      </c>
      <c r="Y26" s="14">
        <f t="shared" si="10"/>
        <v>2.7839814814797137</v>
      </c>
      <c r="Z26" s="15" t="s">
        <v>3</v>
      </c>
      <c r="AA26" s="16" t="s">
        <v>136</v>
      </c>
    </row>
    <row r="27" spans="2:27" s="16" customFormat="1" x14ac:dyDescent="0.2">
      <c r="B27" s="43" t="s">
        <v>134</v>
      </c>
      <c r="C27" s="43" t="s">
        <v>135</v>
      </c>
      <c r="D27" s="44">
        <v>24</v>
      </c>
      <c r="E27" s="44" t="s">
        <v>106</v>
      </c>
      <c r="F27" s="44" t="s">
        <v>132</v>
      </c>
      <c r="G27" s="29">
        <v>0</v>
      </c>
      <c r="H27" s="8">
        <v>44328.96601851852</v>
      </c>
      <c r="I27" s="8">
        <v>44328.96601851852</v>
      </c>
      <c r="J27" s="8">
        <f t="shared" si="7"/>
        <v>44328.96601851852</v>
      </c>
      <c r="K27" s="8">
        <v>44331.75</v>
      </c>
      <c r="L27" s="8">
        <v>44332.729861111111</v>
      </c>
      <c r="M27" s="8">
        <v>44332.739583333336</v>
      </c>
      <c r="N27" s="9">
        <v>330</v>
      </c>
      <c r="O27" s="9" t="s">
        <v>101</v>
      </c>
      <c r="P27" s="9" t="s">
        <v>101</v>
      </c>
      <c r="Q27" s="11">
        <v>49.138361000000003</v>
      </c>
      <c r="R27" s="86">
        <v>-14.794922</v>
      </c>
      <c r="S27" s="81" t="s">
        <v>3</v>
      </c>
      <c r="T27" s="81" t="s">
        <v>3</v>
      </c>
      <c r="U27" s="88">
        <v>48.96311</v>
      </c>
      <c r="V27" s="11">
        <v>-14.815173</v>
      </c>
      <c r="W27" s="14">
        <f t="shared" si="8"/>
        <v>3.7638425925906631</v>
      </c>
      <c r="X27" s="14">
        <f t="shared" si="9"/>
        <v>2.7839814814797137</v>
      </c>
      <c r="Y27" s="14">
        <f t="shared" si="10"/>
        <v>2.7839814814797137</v>
      </c>
      <c r="Z27" s="15" t="s">
        <v>3</v>
      </c>
      <c r="AA27" s="16" t="s">
        <v>136</v>
      </c>
    </row>
    <row r="28" spans="2:27" s="16" customFormat="1" x14ac:dyDescent="0.2">
      <c r="B28" s="43" t="s">
        <v>134</v>
      </c>
      <c r="C28" s="43" t="s">
        <v>135</v>
      </c>
      <c r="D28" s="44">
        <v>25</v>
      </c>
      <c r="E28" s="44" t="s">
        <v>107</v>
      </c>
      <c r="F28" s="44" t="s">
        <v>132</v>
      </c>
      <c r="G28" s="29">
        <v>0</v>
      </c>
      <c r="H28" s="8">
        <v>44328.96601851852</v>
      </c>
      <c r="I28" s="8">
        <v>44328.96601851852</v>
      </c>
      <c r="J28" s="8">
        <f t="shared" si="7"/>
        <v>44328.96601851852</v>
      </c>
      <c r="K28" s="8">
        <v>44331.75</v>
      </c>
      <c r="L28" s="8">
        <v>44332.739583333336</v>
      </c>
      <c r="M28" s="8">
        <v>44332.739583333336</v>
      </c>
      <c r="N28" s="9">
        <v>500</v>
      </c>
      <c r="O28" s="9" t="s">
        <v>101</v>
      </c>
      <c r="P28" s="9" t="s">
        <v>101</v>
      </c>
      <c r="Q28" s="11">
        <v>49.138361000000003</v>
      </c>
      <c r="R28" s="86">
        <v>-14.794922</v>
      </c>
      <c r="S28" s="81" t="s">
        <v>3</v>
      </c>
      <c r="T28" s="81" t="s">
        <v>3</v>
      </c>
      <c r="U28" s="88">
        <v>48.96311</v>
      </c>
      <c r="V28" s="11">
        <v>-14.815173</v>
      </c>
      <c r="W28" s="14">
        <f t="shared" si="8"/>
        <v>3.7735648148154723</v>
      </c>
      <c r="X28" s="14">
        <f>L28-J28</f>
        <v>3.7735648148154723</v>
      </c>
      <c r="Y28" s="14">
        <f>L28-J28</f>
        <v>3.7735648148154723</v>
      </c>
      <c r="Z28" s="15" t="s">
        <v>3</v>
      </c>
      <c r="AA28" s="16" t="s">
        <v>137</v>
      </c>
    </row>
    <row r="29" spans="2:27" s="21" customFormat="1" x14ac:dyDescent="0.2">
      <c r="B29" s="45" t="s">
        <v>138</v>
      </c>
      <c r="C29" s="45" t="s">
        <v>139</v>
      </c>
      <c r="D29" s="77" t="s">
        <v>3</v>
      </c>
      <c r="E29" s="46" t="s">
        <v>80</v>
      </c>
      <c r="F29" s="44" t="s">
        <v>132</v>
      </c>
      <c r="G29" s="30">
        <v>0</v>
      </c>
      <c r="H29" s="8">
        <v>44328.979212962964</v>
      </c>
      <c r="I29" s="8" t="s">
        <v>3</v>
      </c>
      <c r="J29" s="78" t="s">
        <v>3</v>
      </c>
      <c r="K29" s="8">
        <v>44330.541666666664</v>
      </c>
      <c r="L29" s="8"/>
      <c r="M29" s="8">
        <v>44330.95484953704</v>
      </c>
      <c r="N29" s="18">
        <v>500</v>
      </c>
      <c r="O29" s="18">
        <v>0</v>
      </c>
      <c r="P29" s="18">
        <v>0</v>
      </c>
      <c r="Q29" s="20">
        <v>49.145657</v>
      </c>
      <c r="R29" s="89">
        <v>-14.787663</v>
      </c>
      <c r="S29" s="20"/>
      <c r="T29" s="89"/>
      <c r="U29" s="90">
        <v>49.090271000000001</v>
      </c>
      <c r="V29" s="20">
        <v>-14.614153999999999</v>
      </c>
      <c r="W29" s="14">
        <f t="shared" ref="W29:W33" si="11">M29-H29</f>
        <v>1.9756365740759065</v>
      </c>
      <c r="X29" s="14"/>
      <c r="Y29" s="14"/>
      <c r="Z29" s="14"/>
      <c r="AA29" s="22" t="s">
        <v>122</v>
      </c>
    </row>
    <row r="30" spans="2:27" s="21" customFormat="1" x14ac:dyDescent="0.2">
      <c r="B30" s="45" t="s">
        <v>140</v>
      </c>
      <c r="C30" s="45" t="s">
        <v>141</v>
      </c>
      <c r="D30" s="77" t="s">
        <v>3</v>
      </c>
      <c r="E30" s="46" t="s">
        <v>84</v>
      </c>
      <c r="F30" s="44" t="s">
        <v>132</v>
      </c>
      <c r="G30" s="30">
        <v>0</v>
      </c>
      <c r="H30" s="8">
        <v>44328.986157407409</v>
      </c>
      <c r="I30" s="8" t="s">
        <v>3</v>
      </c>
      <c r="J30" s="78" t="s">
        <v>3</v>
      </c>
      <c r="K30" s="8">
        <v>44330.583333333336</v>
      </c>
      <c r="L30" s="8"/>
      <c r="M30" s="8">
        <v>44330.979155092595</v>
      </c>
      <c r="N30" s="18">
        <v>330</v>
      </c>
      <c r="O30" s="18">
        <v>0</v>
      </c>
      <c r="P30" s="18">
        <v>0</v>
      </c>
      <c r="Q30" s="20">
        <v>49.145904000000002</v>
      </c>
      <c r="R30" s="89">
        <v>-14.787818</v>
      </c>
      <c r="S30" s="20"/>
      <c r="T30" s="89"/>
      <c r="U30" s="91">
        <v>49.079247000000002</v>
      </c>
      <c r="V30" s="92">
        <v>-14.601015</v>
      </c>
      <c r="W30" s="14">
        <f t="shared" si="11"/>
        <v>1.9929976851854008</v>
      </c>
      <c r="X30" s="14"/>
      <c r="Y30" s="14"/>
      <c r="Z30" s="14"/>
      <c r="AA30" s="22" t="s">
        <v>122</v>
      </c>
    </row>
    <row r="31" spans="2:27" s="21" customFormat="1" x14ac:dyDescent="0.2">
      <c r="B31" s="45" t="s">
        <v>142</v>
      </c>
      <c r="C31" s="45" t="s">
        <v>143</v>
      </c>
      <c r="D31" s="46">
        <v>18</v>
      </c>
      <c r="E31" s="46" t="s">
        <v>90</v>
      </c>
      <c r="F31" s="44" t="s">
        <v>132</v>
      </c>
      <c r="G31" s="30">
        <v>0</v>
      </c>
      <c r="H31" s="8">
        <v>44328.993101851855</v>
      </c>
      <c r="I31" s="8" t="s">
        <v>3</v>
      </c>
      <c r="J31" s="78" t="s">
        <v>3</v>
      </c>
      <c r="K31" s="8">
        <v>44330.625</v>
      </c>
      <c r="L31" s="8"/>
      <c r="M31" s="8">
        <v>44330.890960648147</v>
      </c>
      <c r="N31" s="18">
        <v>175</v>
      </c>
      <c r="O31" s="18">
        <v>0</v>
      </c>
      <c r="P31" s="18">
        <v>0</v>
      </c>
      <c r="Q31" s="20">
        <v>49.146157000000002</v>
      </c>
      <c r="R31" s="89">
        <v>-14.788031</v>
      </c>
      <c r="S31" s="20"/>
      <c r="T31" s="89"/>
      <c r="U31" s="91">
        <v>49.110940999999997</v>
      </c>
      <c r="V31" s="92">
        <v>-14.678452999999999</v>
      </c>
      <c r="W31" s="14">
        <f t="shared" si="11"/>
        <v>1.8978587962919846</v>
      </c>
      <c r="X31" s="14"/>
      <c r="Y31" s="14"/>
      <c r="Z31" s="14"/>
      <c r="AA31" s="21" t="s">
        <v>144</v>
      </c>
    </row>
    <row r="32" spans="2:27" s="21" customFormat="1" x14ac:dyDescent="0.2">
      <c r="B32" s="45" t="s">
        <v>145</v>
      </c>
      <c r="C32" s="45" t="s">
        <v>146</v>
      </c>
      <c r="D32" s="46">
        <v>17</v>
      </c>
      <c r="E32" s="46" t="s">
        <v>87</v>
      </c>
      <c r="F32" s="44" t="s">
        <v>132</v>
      </c>
      <c r="G32" s="30">
        <v>0</v>
      </c>
      <c r="H32" s="8">
        <v>44328.998657407406</v>
      </c>
      <c r="I32" s="8" t="s">
        <v>3</v>
      </c>
      <c r="J32" s="78" t="s">
        <v>3</v>
      </c>
      <c r="K32" s="8">
        <v>44330.666666666664</v>
      </c>
      <c r="L32" s="8"/>
      <c r="M32" s="8">
        <v>44330.90693287037</v>
      </c>
      <c r="N32" s="18">
        <v>125</v>
      </c>
      <c r="O32" s="18">
        <v>0</v>
      </c>
      <c r="P32" s="18">
        <v>0</v>
      </c>
      <c r="Q32" s="20">
        <v>49.146366999999998</v>
      </c>
      <c r="R32" s="89">
        <v>-14.788156000000001</v>
      </c>
      <c r="S32" s="20"/>
      <c r="T32" s="89"/>
      <c r="U32" s="91">
        <v>49.112293999999999</v>
      </c>
      <c r="V32" s="92">
        <v>-14.660971999999999</v>
      </c>
      <c r="W32" s="14">
        <f t="shared" si="11"/>
        <v>1.9082754629635019</v>
      </c>
      <c r="X32" s="14"/>
      <c r="Y32" s="14"/>
      <c r="Z32" s="14"/>
      <c r="AA32" s="21" t="s">
        <v>144</v>
      </c>
    </row>
    <row r="33" spans="2:27" s="93" customFormat="1" x14ac:dyDescent="0.2">
      <c r="B33" s="94" t="s">
        <v>147</v>
      </c>
      <c r="C33" s="94" t="s">
        <v>148</v>
      </c>
      <c r="D33" s="95" t="s">
        <v>3</v>
      </c>
      <c r="E33" s="96" t="s">
        <v>93</v>
      </c>
      <c r="F33" s="96" t="s">
        <v>132</v>
      </c>
      <c r="G33" s="97">
        <v>0</v>
      </c>
      <c r="H33" s="98">
        <v>44329.003518518519</v>
      </c>
      <c r="I33" s="98" t="s">
        <v>3</v>
      </c>
      <c r="J33" s="99" t="s">
        <v>3</v>
      </c>
      <c r="K33" s="98">
        <v>44330.666666666664</v>
      </c>
      <c r="L33" s="98"/>
      <c r="M33" s="98">
        <v>44331.072210648148</v>
      </c>
      <c r="N33" s="100">
        <v>75</v>
      </c>
      <c r="O33" s="101">
        <v>0</v>
      </c>
      <c r="P33" s="101">
        <v>0</v>
      </c>
      <c r="Q33" s="102">
        <v>49.146661999999999</v>
      </c>
      <c r="R33" s="103">
        <v>-14.788360000000001</v>
      </c>
      <c r="S33" s="102"/>
      <c r="T33" s="103"/>
      <c r="U33" s="104">
        <v>48.960177000000002</v>
      </c>
      <c r="V33" s="105">
        <v>-14.582655000000001</v>
      </c>
      <c r="W33" s="106">
        <f t="shared" si="11"/>
        <v>2.0686921296291985</v>
      </c>
      <c r="X33" s="106"/>
      <c r="Y33" s="106"/>
      <c r="Z33" s="106"/>
      <c r="AA33" s="107" t="s">
        <v>122</v>
      </c>
    </row>
    <row r="34" spans="2:27" s="16" customFormat="1" x14ac:dyDescent="0.2">
      <c r="B34" s="43" t="s">
        <v>149</v>
      </c>
      <c r="C34" s="43"/>
      <c r="D34" s="44"/>
      <c r="E34" s="44" t="s">
        <v>131</v>
      </c>
      <c r="F34" s="44" t="s">
        <v>150</v>
      </c>
      <c r="G34" s="29">
        <v>0</v>
      </c>
      <c r="H34" s="8">
        <v>44338.85769675926</v>
      </c>
      <c r="I34" s="8"/>
      <c r="J34" s="8"/>
      <c r="K34" s="85"/>
      <c r="L34" s="85"/>
      <c r="M34" s="85"/>
      <c r="N34" s="10" t="s">
        <v>97</v>
      </c>
      <c r="O34" s="10"/>
      <c r="P34" s="10"/>
      <c r="Q34" s="11">
        <v>48.888615999999999</v>
      </c>
      <c r="R34" s="86">
        <v>-14.746254</v>
      </c>
      <c r="S34" s="11"/>
      <c r="T34" s="86"/>
      <c r="U34" s="108"/>
      <c r="V34" s="109"/>
      <c r="W34" s="14"/>
      <c r="X34" s="14"/>
      <c r="Y34" s="14"/>
      <c r="Z34" s="14"/>
    </row>
    <row r="35" spans="2:27" s="21" customFormat="1" x14ac:dyDescent="0.2">
      <c r="B35" s="45" t="s">
        <v>151</v>
      </c>
      <c r="C35" s="45" t="s">
        <v>291</v>
      </c>
      <c r="D35" s="46">
        <v>52</v>
      </c>
      <c r="E35" s="44" t="s">
        <v>100</v>
      </c>
      <c r="F35" s="44" t="s">
        <v>150</v>
      </c>
      <c r="G35" s="30">
        <v>0</v>
      </c>
      <c r="H35" s="8">
        <v>44338.933391203704</v>
      </c>
      <c r="I35" s="8">
        <v>44338.933391203704</v>
      </c>
      <c r="J35" s="8">
        <v>44338.933391203704</v>
      </c>
      <c r="K35" s="85">
        <v>44340.75</v>
      </c>
      <c r="L35" s="85">
        <v>44340.941666666666</v>
      </c>
      <c r="M35" s="85">
        <v>44340.941666666666</v>
      </c>
      <c r="N35" s="18">
        <v>95</v>
      </c>
      <c r="O35" s="9" t="s">
        <v>101</v>
      </c>
      <c r="P35" s="9" t="s">
        <v>101</v>
      </c>
      <c r="Q35" s="20">
        <v>48.886738999999999</v>
      </c>
      <c r="R35" s="89">
        <v>-14.756997</v>
      </c>
      <c r="S35" s="81" t="s">
        <v>3</v>
      </c>
      <c r="T35" s="81" t="s">
        <v>3</v>
      </c>
      <c r="U35" s="90">
        <v>48.806024000000001</v>
      </c>
      <c r="V35" s="92">
        <v>-14.730060999999999</v>
      </c>
      <c r="W35" s="14">
        <f>L35-H35</f>
        <v>2.0082754629620467</v>
      </c>
      <c r="X35" s="14">
        <f>K35-J35</f>
        <v>1.8166087962963502</v>
      </c>
      <c r="Y35" s="14">
        <f>K35-J35</f>
        <v>1.8166087962963502</v>
      </c>
      <c r="Z35" s="125" t="s">
        <v>3</v>
      </c>
      <c r="AA35" s="21" t="s">
        <v>292</v>
      </c>
    </row>
    <row r="36" spans="2:27" s="21" customFormat="1" x14ac:dyDescent="0.2">
      <c r="B36" s="45" t="s">
        <v>151</v>
      </c>
      <c r="C36" s="45" t="s">
        <v>291</v>
      </c>
      <c r="D36" s="46">
        <v>53</v>
      </c>
      <c r="E36" s="44" t="s">
        <v>104</v>
      </c>
      <c r="F36" s="44" t="s">
        <v>150</v>
      </c>
      <c r="G36" s="30">
        <v>0</v>
      </c>
      <c r="H36" s="8">
        <v>44338.933391203704</v>
      </c>
      <c r="I36" s="8">
        <v>44338.933391203704</v>
      </c>
      <c r="J36" s="8">
        <v>44338.933391203704</v>
      </c>
      <c r="K36" s="85">
        <v>44340.75</v>
      </c>
      <c r="L36" s="85">
        <v>44340.948611111111</v>
      </c>
      <c r="M36" s="85">
        <v>44340.948611111111</v>
      </c>
      <c r="N36" s="18">
        <v>145</v>
      </c>
      <c r="O36" s="9" t="s">
        <v>101</v>
      </c>
      <c r="P36" s="9" t="s">
        <v>101</v>
      </c>
      <c r="Q36" s="20">
        <v>48.886738999999999</v>
      </c>
      <c r="R36" s="89">
        <v>-14.756997</v>
      </c>
      <c r="S36" s="81" t="s">
        <v>3</v>
      </c>
      <c r="T36" s="81" t="s">
        <v>3</v>
      </c>
      <c r="U36" s="90">
        <v>48.806024000000001</v>
      </c>
      <c r="V36" s="92">
        <v>-14.730060999999999</v>
      </c>
      <c r="W36" s="14">
        <f t="shared" ref="W36:W39" si="12">L36-H36</f>
        <v>2.0152199074072996</v>
      </c>
      <c r="X36" s="14">
        <f t="shared" ref="X36:X39" si="13">K36-J36</f>
        <v>1.8166087962963502</v>
      </c>
      <c r="Y36" s="14">
        <f t="shared" ref="X36:Y45" si="14">K36-J36</f>
        <v>1.8166087962963502</v>
      </c>
      <c r="Z36" s="125" t="s">
        <v>3</v>
      </c>
    </row>
    <row r="37" spans="2:27" s="21" customFormat="1" x14ac:dyDescent="0.2">
      <c r="B37" s="45" t="s">
        <v>151</v>
      </c>
      <c r="C37" s="45" t="s">
        <v>291</v>
      </c>
      <c r="D37" s="46">
        <v>54</v>
      </c>
      <c r="E37" s="44" t="s">
        <v>105</v>
      </c>
      <c r="F37" s="44" t="s">
        <v>150</v>
      </c>
      <c r="G37" s="30">
        <v>0</v>
      </c>
      <c r="H37" s="8">
        <v>44338.933391203704</v>
      </c>
      <c r="I37" s="8">
        <v>44338.933391203704</v>
      </c>
      <c r="J37" s="8">
        <v>44338.933391203704</v>
      </c>
      <c r="K37" s="85">
        <v>44340.75</v>
      </c>
      <c r="L37" s="85">
        <v>44340.954861111109</v>
      </c>
      <c r="M37" s="85">
        <v>44340.954861111109</v>
      </c>
      <c r="N37" s="18">
        <v>195</v>
      </c>
      <c r="O37" s="9" t="s">
        <v>101</v>
      </c>
      <c r="P37" s="9" t="s">
        <v>101</v>
      </c>
      <c r="Q37" s="20">
        <v>48.886738999999999</v>
      </c>
      <c r="R37" s="89">
        <v>-14.756997</v>
      </c>
      <c r="S37" s="81" t="s">
        <v>3</v>
      </c>
      <c r="T37" s="81" t="s">
        <v>3</v>
      </c>
      <c r="U37" s="90">
        <v>48.806024000000001</v>
      </c>
      <c r="V37" s="92">
        <v>-14.730060999999999</v>
      </c>
      <c r="W37" s="14">
        <f t="shared" si="12"/>
        <v>2.0214699074058444</v>
      </c>
      <c r="X37" s="14">
        <f t="shared" si="13"/>
        <v>1.8166087962963502</v>
      </c>
      <c r="Y37" s="14">
        <f t="shared" si="14"/>
        <v>1.8166087962963502</v>
      </c>
      <c r="Z37" s="125" t="s">
        <v>3</v>
      </c>
      <c r="AA37" s="21" t="s">
        <v>293</v>
      </c>
    </row>
    <row r="38" spans="2:27" s="21" customFormat="1" x14ac:dyDescent="0.2">
      <c r="B38" s="45" t="s">
        <v>151</v>
      </c>
      <c r="C38" s="45" t="s">
        <v>291</v>
      </c>
      <c r="D38" s="46">
        <v>55</v>
      </c>
      <c r="E38" s="44" t="s">
        <v>106</v>
      </c>
      <c r="F38" s="44" t="s">
        <v>150</v>
      </c>
      <c r="G38" s="30">
        <v>0</v>
      </c>
      <c r="H38" s="8">
        <v>44338.933391203704</v>
      </c>
      <c r="I38" s="8">
        <v>44338.933391203704</v>
      </c>
      <c r="J38" s="8">
        <v>44338.933391203704</v>
      </c>
      <c r="K38" s="85">
        <v>44340.75</v>
      </c>
      <c r="L38" s="85">
        <v>44340.964583333334</v>
      </c>
      <c r="M38" s="85">
        <v>44340.964583333334</v>
      </c>
      <c r="N38" s="18">
        <v>330</v>
      </c>
      <c r="O38" s="9" t="s">
        <v>101</v>
      </c>
      <c r="P38" s="9" t="s">
        <v>101</v>
      </c>
      <c r="Q38" s="20">
        <v>48.886738999999999</v>
      </c>
      <c r="R38" s="89">
        <v>-14.756997</v>
      </c>
      <c r="S38" s="81" t="s">
        <v>3</v>
      </c>
      <c r="T38" s="81" t="s">
        <v>3</v>
      </c>
      <c r="U38" s="90">
        <v>48.806024000000001</v>
      </c>
      <c r="V38" s="92">
        <v>-14.730060999999999</v>
      </c>
      <c r="W38" s="14">
        <f t="shared" si="12"/>
        <v>2.0311921296306537</v>
      </c>
      <c r="X38" s="14">
        <f t="shared" si="13"/>
        <v>1.8166087962963502</v>
      </c>
      <c r="Y38" s="14">
        <f t="shared" si="14"/>
        <v>1.8166087962963502</v>
      </c>
      <c r="Z38" s="125" t="s">
        <v>3</v>
      </c>
    </row>
    <row r="39" spans="2:27" s="21" customFormat="1" x14ac:dyDescent="0.2">
      <c r="B39" s="45" t="s">
        <v>151</v>
      </c>
      <c r="C39" s="45" t="s">
        <v>291</v>
      </c>
      <c r="D39" s="46">
        <v>56</v>
      </c>
      <c r="E39" s="44" t="s">
        <v>107</v>
      </c>
      <c r="F39" s="44" t="s">
        <v>150</v>
      </c>
      <c r="G39" s="30">
        <v>0</v>
      </c>
      <c r="H39" s="8">
        <v>44338.933391203704</v>
      </c>
      <c r="I39" s="8">
        <v>44338.933391203704</v>
      </c>
      <c r="J39" s="8">
        <v>44338.933391203704</v>
      </c>
      <c r="K39" s="85">
        <v>44340.75</v>
      </c>
      <c r="L39" s="85">
        <v>44340.973611111112</v>
      </c>
      <c r="M39" s="85">
        <v>44340.973611111112</v>
      </c>
      <c r="N39" s="18">
        <v>500</v>
      </c>
      <c r="O39" s="9" t="s">
        <v>101</v>
      </c>
      <c r="P39" s="9" t="s">
        <v>101</v>
      </c>
      <c r="Q39" s="20">
        <v>48.886738999999999</v>
      </c>
      <c r="R39" s="89">
        <v>-14.756997</v>
      </c>
      <c r="S39" s="81" t="s">
        <v>3</v>
      </c>
      <c r="T39" s="81" t="s">
        <v>3</v>
      </c>
      <c r="U39" s="90">
        <v>48.806024000000001</v>
      </c>
      <c r="V39" s="92">
        <v>-14.730060999999999</v>
      </c>
      <c r="W39" s="14">
        <f t="shared" si="12"/>
        <v>2.0402199074087548</v>
      </c>
      <c r="X39" s="14">
        <f t="shared" si="13"/>
        <v>1.8166087962963502</v>
      </c>
      <c r="Y39" s="14">
        <f t="shared" si="14"/>
        <v>1.8166087962963502</v>
      </c>
      <c r="Z39" s="125" t="s">
        <v>3</v>
      </c>
    </row>
    <row r="40" spans="2:27" s="21" customFormat="1" x14ac:dyDescent="0.2">
      <c r="B40" s="45" t="s">
        <v>152</v>
      </c>
      <c r="C40" s="45" t="s">
        <v>294</v>
      </c>
      <c r="D40" s="46">
        <v>65</v>
      </c>
      <c r="E40" s="46" t="s">
        <v>80</v>
      </c>
      <c r="F40" s="44" t="s">
        <v>150</v>
      </c>
      <c r="G40" s="30">
        <v>0</v>
      </c>
      <c r="H40" s="8">
        <v>44338.947974537034</v>
      </c>
      <c r="I40" s="8">
        <v>44339.13958333333</v>
      </c>
      <c r="J40" s="8">
        <v>44339.13958333333</v>
      </c>
      <c r="K40" s="85">
        <v>44341.888888888891</v>
      </c>
      <c r="L40" s="85">
        <v>44341.668055555558</v>
      </c>
      <c r="M40" s="85">
        <v>44341.888923611114</v>
      </c>
      <c r="N40" s="18">
        <v>500</v>
      </c>
      <c r="O40" s="19">
        <v>502</v>
      </c>
      <c r="P40" s="19">
        <v>9</v>
      </c>
      <c r="Q40" s="20">
        <v>48.884616999999999</v>
      </c>
      <c r="R40" s="89">
        <v>-14.768558000000001</v>
      </c>
      <c r="S40" s="20">
        <v>48.846789999999999</v>
      </c>
      <c r="T40" s="20">
        <v>-14.815250000000001</v>
      </c>
      <c r="U40" s="20">
        <v>48.857812000000003</v>
      </c>
      <c r="V40" s="89">
        <v>-14.736414</v>
      </c>
      <c r="W40" s="14">
        <f t="shared" ref="W40:W41" si="15">M40-H40</f>
        <v>2.9409490740799811</v>
      </c>
      <c r="X40" s="31">
        <f t="shared" si="14"/>
        <v>0</v>
      </c>
      <c r="Y40" s="31">
        <f t="shared" si="14"/>
        <v>2.7493055555605679</v>
      </c>
      <c r="Z40" s="31">
        <f t="shared" ref="Z40:Z45" si="16">M40-L40</f>
        <v>0.22086805555591127</v>
      </c>
      <c r="AA40" s="21" t="s">
        <v>295</v>
      </c>
    </row>
    <row r="41" spans="2:27" s="21" customFormat="1" x14ac:dyDescent="0.2">
      <c r="B41" s="45" t="s">
        <v>153</v>
      </c>
      <c r="C41" s="45" t="s">
        <v>296</v>
      </c>
      <c r="D41" s="46">
        <v>64</v>
      </c>
      <c r="E41" s="46" t="s">
        <v>84</v>
      </c>
      <c r="F41" s="44" t="s">
        <v>150</v>
      </c>
      <c r="G41" s="30">
        <v>0</v>
      </c>
      <c r="H41" s="17">
        <v>44338.954918981479</v>
      </c>
      <c r="I41" s="17">
        <v>44339.229861111111</v>
      </c>
      <c r="J41" s="17">
        <v>44339.229861111111</v>
      </c>
      <c r="K41" s="17">
        <v>44341.583333333336</v>
      </c>
      <c r="L41" s="17">
        <v>44341.69027777778</v>
      </c>
      <c r="M41" s="17">
        <v>44341.913229166668</v>
      </c>
      <c r="N41" s="18">
        <v>330</v>
      </c>
      <c r="O41" s="18">
        <v>330</v>
      </c>
      <c r="P41" s="18">
        <v>15</v>
      </c>
      <c r="Q41" s="20">
        <v>48.884501</v>
      </c>
      <c r="R41" s="89">
        <v>-14.768947000000001</v>
      </c>
      <c r="S41" s="11">
        <v>48.811900000000001</v>
      </c>
      <c r="T41" s="11">
        <v>-14.85308</v>
      </c>
      <c r="U41" s="20">
        <v>48.806046000000002</v>
      </c>
      <c r="V41" s="89">
        <v>-14.726118</v>
      </c>
      <c r="W41" s="14">
        <f t="shared" si="15"/>
        <v>2.9583101851894753</v>
      </c>
      <c r="X41" s="31">
        <f t="shared" si="14"/>
        <v>0</v>
      </c>
      <c r="Y41" s="31">
        <f t="shared" si="14"/>
        <v>2.3534722222248092</v>
      </c>
      <c r="Z41" s="31">
        <f t="shared" si="16"/>
        <v>0.22295138888875954</v>
      </c>
      <c r="AA41" s="21" t="s">
        <v>297</v>
      </c>
    </row>
    <row r="42" spans="2:27" s="21" customFormat="1" x14ac:dyDescent="0.2">
      <c r="B42" s="45" t="s">
        <v>154</v>
      </c>
      <c r="C42" s="45" t="s">
        <v>298</v>
      </c>
      <c r="D42" s="46">
        <v>63</v>
      </c>
      <c r="E42" s="46" t="s">
        <v>90</v>
      </c>
      <c r="F42" s="44" t="s">
        <v>150</v>
      </c>
      <c r="G42" s="30">
        <v>0</v>
      </c>
      <c r="H42" s="17">
        <v>44338.961168981485</v>
      </c>
      <c r="I42" s="17">
        <v>44339.520833333336</v>
      </c>
      <c r="J42" s="17">
        <v>44339.625</v>
      </c>
      <c r="K42" s="17">
        <v>44341.625</v>
      </c>
      <c r="L42" s="17">
        <v>44341.705555555556</v>
      </c>
      <c r="M42" s="17">
        <v>44341.849340277775</v>
      </c>
      <c r="N42" s="18">
        <v>195</v>
      </c>
      <c r="O42" s="18">
        <v>197</v>
      </c>
      <c r="P42" s="18">
        <v>19</v>
      </c>
      <c r="Q42" s="20">
        <v>48.884321999999997</v>
      </c>
      <c r="R42" s="89">
        <v>-14.769143</v>
      </c>
      <c r="S42" s="20">
        <v>48.923810000000003</v>
      </c>
      <c r="T42" s="20">
        <v>-14.679040000000001</v>
      </c>
      <c r="U42" s="20">
        <v>48.917225000000002</v>
      </c>
      <c r="V42" s="89">
        <v>-14.633554</v>
      </c>
      <c r="W42" s="14">
        <f>M42-H42</f>
        <v>2.8881712962902384</v>
      </c>
      <c r="X42" s="31">
        <f t="shared" si="14"/>
        <v>0.10416666666424135</v>
      </c>
      <c r="Y42" s="31">
        <f t="shared" si="14"/>
        <v>2</v>
      </c>
      <c r="Z42" s="31">
        <f t="shared" si="16"/>
        <v>0.14378472221869742</v>
      </c>
      <c r="AA42" s="21" t="s">
        <v>299</v>
      </c>
    </row>
    <row r="43" spans="2:27" s="21" customFormat="1" x14ac:dyDescent="0.2">
      <c r="B43" s="45" t="s">
        <v>155</v>
      </c>
      <c r="C43" s="45" t="s">
        <v>300</v>
      </c>
      <c r="D43" s="46" t="s">
        <v>301</v>
      </c>
      <c r="E43" s="46" t="s">
        <v>87</v>
      </c>
      <c r="F43" s="44" t="s">
        <v>150</v>
      </c>
      <c r="G43" s="30">
        <v>0</v>
      </c>
      <c r="H43" s="17">
        <v>44338.967418981483</v>
      </c>
      <c r="I43" s="17">
        <v>44338.986111111109</v>
      </c>
      <c r="J43" s="17">
        <v>44339.625</v>
      </c>
      <c r="K43" s="17">
        <v>44340.625</v>
      </c>
      <c r="L43" s="110">
        <v>44340.71875</v>
      </c>
      <c r="M43" s="85">
        <v>44340.886076388888</v>
      </c>
      <c r="N43" s="18">
        <v>145</v>
      </c>
      <c r="O43" s="19">
        <v>142</v>
      </c>
      <c r="P43" s="19">
        <v>22</v>
      </c>
      <c r="Q43" s="20">
        <v>48.884160000000001</v>
      </c>
      <c r="R43" s="89">
        <v>-14.769467000000001</v>
      </c>
      <c r="S43" s="20">
        <v>48.812289999999997</v>
      </c>
      <c r="T43" s="20">
        <v>-14.665459999999999</v>
      </c>
      <c r="U43" s="20">
        <v>48.789813000000002</v>
      </c>
      <c r="V43" s="89">
        <v>-14.738694000000001</v>
      </c>
      <c r="W43" s="14">
        <f>M43-H43</f>
        <v>1.9186574074046803</v>
      </c>
      <c r="X43" s="31">
        <f t="shared" si="14"/>
        <v>0.63888888889050577</v>
      </c>
      <c r="Y43" s="31">
        <f t="shared" si="14"/>
        <v>1</v>
      </c>
      <c r="Z43" s="31">
        <f t="shared" si="16"/>
        <v>0.16732638888788642</v>
      </c>
      <c r="AA43" s="21" t="s">
        <v>302</v>
      </c>
    </row>
    <row r="44" spans="2:27" s="21" customFormat="1" x14ac:dyDescent="0.2">
      <c r="B44" s="45" t="s">
        <v>156</v>
      </c>
      <c r="C44" s="45" t="s">
        <v>303</v>
      </c>
      <c r="D44" s="77" t="s">
        <v>3</v>
      </c>
      <c r="E44" s="46" t="s">
        <v>93</v>
      </c>
      <c r="F44" s="44" t="s">
        <v>150</v>
      </c>
      <c r="G44" s="30">
        <v>0</v>
      </c>
      <c r="H44" s="17">
        <v>44338.972280092596</v>
      </c>
      <c r="I44" s="112" t="s">
        <v>3</v>
      </c>
      <c r="J44" s="112" t="s">
        <v>3</v>
      </c>
      <c r="K44" s="17">
        <v>44340.666666666664</v>
      </c>
      <c r="L44" s="110">
        <v>44340.725694444445</v>
      </c>
      <c r="M44" s="85">
        <v>44340.843715277777</v>
      </c>
      <c r="N44" s="18">
        <v>115</v>
      </c>
      <c r="O44" s="19" t="s">
        <v>3</v>
      </c>
      <c r="P44" s="19" t="s">
        <v>3</v>
      </c>
      <c r="Q44" s="20">
        <v>48.884030000000003</v>
      </c>
      <c r="R44" s="89">
        <v>-14.769707</v>
      </c>
      <c r="S44" s="20">
        <v>48.850879999999997</v>
      </c>
      <c r="T44" s="20">
        <v>-14.83304</v>
      </c>
      <c r="U44" s="20">
        <v>48.844262000000001</v>
      </c>
      <c r="V44" s="20">
        <v>-14.872837000000001</v>
      </c>
      <c r="W44" s="14">
        <f>M44-H44</f>
        <v>1.8714351851813262</v>
      </c>
      <c r="X44" s="31" t="e">
        <f t="shared" si="14"/>
        <v>#VALUE!</v>
      </c>
      <c r="Y44" s="31" t="e">
        <f t="shared" si="14"/>
        <v>#VALUE!</v>
      </c>
      <c r="Z44" s="31">
        <f t="shared" si="16"/>
        <v>0.11802083333168412</v>
      </c>
      <c r="AA44" s="21" t="s">
        <v>304</v>
      </c>
    </row>
    <row r="45" spans="2:27" s="21" customFormat="1" x14ac:dyDescent="0.2">
      <c r="B45" s="45" t="s">
        <v>157</v>
      </c>
      <c r="C45" s="45" t="s">
        <v>305</v>
      </c>
      <c r="D45" s="46">
        <v>49</v>
      </c>
      <c r="E45" s="46" t="s">
        <v>125</v>
      </c>
      <c r="F45" s="44" t="s">
        <v>150</v>
      </c>
      <c r="G45" s="30">
        <v>0</v>
      </c>
      <c r="H45" s="17">
        <v>44338.984085648146</v>
      </c>
      <c r="I45" s="17">
        <v>44339.041666666664</v>
      </c>
      <c r="J45" s="17">
        <v>44339.166666666664</v>
      </c>
      <c r="K45" s="17">
        <v>44340.666666666664</v>
      </c>
      <c r="L45" s="110">
        <v>44340.713888888888</v>
      </c>
      <c r="M45" s="85">
        <v>44340.903437499997</v>
      </c>
      <c r="N45" s="18">
        <v>105</v>
      </c>
      <c r="O45" s="19">
        <v>109</v>
      </c>
      <c r="P45" s="19">
        <v>39</v>
      </c>
      <c r="Q45" s="20">
        <v>48.883723000000003</v>
      </c>
      <c r="R45" s="89">
        <v>-14.770284</v>
      </c>
      <c r="S45" s="20">
        <v>48.812849999999997</v>
      </c>
      <c r="T45" s="20">
        <v>-14.653957</v>
      </c>
      <c r="U45" s="20">
        <v>48.788513999999999</v>
      </c>
      <c r="V45" s="20">
        <v>-14.730548000000001</v>
      </c>
      <c r="W45" s="14">
        <f>M45-H45</f>
        <v>1.9193518518513883</v>
      </c>
      <c r="X45" s="31">
        <f t="shared" si="14"/>
        <v>0.125</v>
      </c>
      <c r="Y45" s="31">
        <f t="shared" si="14"/>
        <v>1.5</v>
      </c>
      <c r="Z45" s="31">
        <f t="shared" si="16"/>
        <v>0.18954861110978527</v>
      </c>
      <c r="AA45" s="21" t="s">
        <v>306</v>
      </c>
    </row>
    <row r="46" spans="2:27" s="21" customFormat="1" x14ac:dyDescent="0.2">
      <c r="B46" s="45"/>
      <c r="C46" s="45"/>
      <c r="D46" s="46"/>
      <c r="E46" s="46"/>
      <c r="F46" s="45"/>
      <c r="G46" s="30"/>
      <c r="H46" s="17"/>
      <c r="I46" s="17"/>
      <c r="J46" s="17"/>
      <c r="K46" s="17"/>
      <c r="L46" s="110"/>
      <c r="M46" s="17"/>
      <c r="N46" s="18"/>
      <c r="O46" s="19"/>
      <c r="P46" s="19"/>
      <c r="Q46" s="20"/>
      <c r="R46" s="89"/>
      <c r="S46" s="20"/>
      <c r="T46" s="20"/>
      <c r="U46" s="111"/>
      <c r="V46" s="20"/>
      <c r="W46" s="31"/>
      <c r="X46" s="31"/>
      <c r="Y46" s="31"/>
      <c r="Z46" s="31"/>
    </row>
    <row r="47" spans="2:27" s="21" customFormat="1" x14ac:dyDescent="0.2">
      <c r="B47" s="45"/>
      <c r="C47" s="45"/>
      <c r="D47" s="46"/>
      <c r="E47" s="46"/>
      <c r="F47" s="45"/>
      <c r="G47" s="30"/>
      <c r="H47" s="17"/>
      <c r="I47" s="17"/>
      <c r="J47" s="17"/>
      <c r="K47" s="17"/>
      <c r="L47" s="110"/>
      <c r="M47" s="17"/>
      <c r="N47" s="18"/>
      <c r="O47" s="19"/>
      <c r="P47" s="19"/>
      <c r="Q47" s="20"/>
      <c r="R47" s="89"/>
      <c r="S47" s="20"/>
      <c r="T47" s="20"/>
      <c r="U47" s="111"/>
      <c r="V47" s="20"/>
      <c r="W47" s="31"/>
      <c r="X47" s="31"/>
      <c r="Y47" s="31"/>
      <c r="Z47" s="31"/>
    </row>
    <row r="48" spans="2:27" s="21" customFormat="1" x14ac:dyDescent="0.2">
      <c r="B48" s="45"/>
      <c r="C48" s="45"/>
      <c r="D48" s="46"/>
      <c r="E48" s="46"/>
      <c r="F48" s="45"/>
      <c r="G48" s="30"/>
      <c r="H48" s="17"/>
      <c r="I48" s="17"/>
      <c r="J48" s="17"/>
      <c r="K48" s="112"/>
      <c r="L48" s="17"/>
      <c r="M48" s="17"/>
      <c r="N48" s="18"/>
      <c r="O48" s="18"/>
      <c r="P48" s="18"/>
      <c r="Q48" s="20"/>
      <c r="R48" s="20"/>
      <c r="S48" s="11"/>
      <c r="T48" s="11"/>
      <c r="U48" s="20"/>
      <c r="V48" s="20"/>
      <c r="W48" s="31"/>
      <c r="X48" s="31"/>
      <c r="Y48" s="31"/>
      <c r="Z48" s="31"/>
    </row>
    <row r="49" spans="2:26" s="21" customFormat="1" x14ac:dyDescent="0.2">
      <c r="B49" s="45"/>
      <c r="C49" s="45"/>
      <c r="D49" s="46"/>
      <c r="E49" s="46"/>
      <c r="F49" s="45"/>
      <c r="G49" s="30"/>
      <c r="H49" s="17"/>
      <c r="I49" s="17"/>
      <c r="J49" s="17"/>
      <c r="K49" s="112"/>
      <c r="L49" s="17"/>
      <c r="M49" s="17"/>
      <c r="N49" s="18"/>
      <c r="O49" s="18"/>
      <c r="P49" s="18"/>
      <c r="Q49" s="20"/>
      <c r="R49" s="20"/>
      <c r="S49" s="20"/>
      <c r="T49" s="20"/>
      <c r="U49" s="20"/>
      <c r="V49" s="20"/>
      <c r="W49" s="31"/>
      <c r="X49" s="31"/>
      <c r="Y49" s="31"/>
      <c r="Z49" s="31"/>
    </row>
    <row r="50" spans="2:26" s="21" customFormat="1" x14ac:dyDescent="0.2">
      <c r="B50" s="45"/>
      <c r="C50" s="45"/>
      <c r="D50" s="46"/>
      <c r="E50" s="46"/>
      <c r="F50" s="45"/>
      <c r="G50" s="30"/>
      <c r="H50" s="30"/>
      <c r="I50" s="30"/>
      <c r="J50" s="30"/>
      <c r="K50" s="30"/>
      <c r="L50" s="30"/>
      <c r="M50" s="30"/>
      <c r="N50" s="18"/>
      <c r="O50" s="18"/>
      <c r="P50" s="18"/>
      <c r="Q50" s="20"/>
      <c r="R50" s="20"/>
      <c r="S50" s="20"/>
      <c r="T50" s="20"/>
      <c r="U50" s="20"/>
      <c r="V50" s="20"/>
      <c r="W50" s="31"/>
      <c r="X50" s="31"/>
      <c r="Y50" s="31"/>
      <c r="Z50" s="31"/>
    </row>
    <row r="51" spans="2:26" s="21" customFormat="1" x14ac:dyDescent="0.2">
      <c r="B51" s="45"/>
      <c r="C51" s="45"/>
      <c r="D51" s="46"/>
      <c r="E51" s="46"/>
      <c r="F51" s="45"/>
      <c r="G51" s="30"/>
      <c r="H51" s="30"/>
      <c r="I51" s="30"/>
      <c r="J51" s="30"/>
      <c r="K51" s="30"/>
      <c r="L51" s="30"/>
      <c r="M51" s="30"/>
      <c r="N51" s="18"/>
      <c r="O51" s="18"/>
      <c r="P51" s="18"/>
      <c r="Q51" s="20"/>
      <c r="R51" s="20"/>
      <c r="S51" s="20"/>
      <c r="T51" s="20"/>
      <c r="U51" s="20"/>
      <c r="V51" s="20"/>
      <c r="W51" s="31"/>
      <c r="X51" s="31"/>
      <c r="Y51" s="31"/>
      <c r="Z51" s="31"/>
    </row>
    <row r="52" spans="2:26" s="21" customFormat="1" x14ac:dyDescent="0.2">
      <c r="B52" s="45"/>
      <c r="C52" s="45"/>
      <c r="D52" s="46"/>
      <c r="E52" s="46"/>
      <c r="F52" s="45"/>
      <c r="G52" s="30"/>
      <c r="H52" s="30"/>
      <c r="I52" s="30"/>
      <c r="J52" s="30"/>
      <c r="K52" s="30"/>
      <c r="L52" s="30"/>
      <c r="M52" s="30"/>
      <c r="N52" s="18"/>
      <c r="O52" s="18"/>
      <c r="P52" s="18"/>
      <c r="Q52" s="20"/>
      <c r="R52" s="20"/>
      <c r="S52" s="20"/>
      <c r="T52" s="20"/>
      <c r="U52" s="20"/>
      <c r="V52" s="20"/>
      <c r="W52" s="31"/>
      <c r="X52" s="31"/>
      <c r="Y52" s="31"/>
      <c r="Z52" s="31"/>
    </row>
    <row r="53" spans="2:26" s="21" customFormat="1" x14ac:dyDescent="0.2">
      <c r="B53" s="45"/>
      <c r="C53" s="45"/>
      <c r="D53" s="46"/>
      <c r="E53" s="46"/>
      <c r="F53" s="45"/>
      <c r="G53" s="30"/>
      <c r="H53" s="30"/>
      <c r="I53" s="30"/>
      <c r="J53" s="30"/>
      <c r="K53" s="30"/>
      <c r="L53" s="30"/>
      <c r="M53" s="30"/>
      <c r="N53" s="18"/>
      <c r="O53" s="18"/>
      <c r="P53" s="18"/>
      <c r="Q53" s="20"/>
      <c r="R53" s="20"/>
      <c r="S53" s="20"/>
      <c r="T53" s="20"/>
      <c r="U53" s="20"/>
      <c r="V53" s="20"/>
      <c r="W53" s="31"/>
      <c r="X53" s="31"/>
      <c r="Y53" s="31"/>
      <c r="Z53" s="31"/>
    </row>
    <row r="54" spans="2:26" s="21" customFormat="1" x14ac:dyDescent="0.2">
      <c r="B54" s="45"/>
      <c r="C54" s="45"/>
      <c r="D54" s="46"/>
      <c r="E54" s="46"/>
      <c r="F54" s="45"/>
      <c r="G54" s="30"/>
      <c r="H54" s="30"/>
      <c r="I54" s="30"/>
      <c r="J54" s="30"/>
      <c r="K54" s="30"/>
      <c r="L54" s="30"/>
      <c r="M54" s="30"/>
      <c r="N54" s="18"/>
      <c r="O54" s="18"/>
      <c r="P54" s="18"/>
      <c r="Q54" s="20"/>
      <c r="R54" s="20"/>
      <c r="S54" s="20"/>
      <c r="T54" s="20"/>
      <c r="U54" s="20"/>
      <c r="V54" s="20"/>
      <c r="W54" s="31"/>
      <c r="X54" s="31"/>
      <c r="Y54" s="31"/>
      <c r="Z54" s="31"/>
    </row>
    <row r="55" spans="2:26" s="21" customFormat="1" x14ac:dyDescent="0.2">
      <c r="B55" s="45"/>
      <c r="C55" s="45"/>
      <c r="D55" s="46"/>
      <c r="E55" s="46"/>
      <c r="F55" s="45"/>
      <c r="G55" s="30"/>
      <c r="H55" s="30"/>
      <c r="I55" s="30"/>
      <c r="J55" s="30"/>
      <c r="K55" s="30"/>
      <c r="L55" s="30"/>
      <c r="M55" s="30"/>
      <c r="N55" s="18"/>
      <c r="O55" s="18"/>
      <c r="P55" s="18"/>
      <c r="Q55" s="20"/>
      <c r="R55" s="20"/>
      <c r="S55" s="20"/>
      <c r="T55" s="20"/>
      <c r="U55" s="20"/>
      <c r="V55" s="20"/>
      <c r="W55" s="31"/>
      <c r="X55" s="31"/>
      <c r="Y55" s="31"/>
      <c r="Z55" s="31"/>
    </row>
    <row r="56" spans="2:26" s="21" customFormat="1" x14ac:dyDescent="0.2">
      <c r="B56" s="45"/>
      <c r="C56" s="45"/>
      <c r="D56" s="46"/>
      <c r="E56" s="46"/>
      <c r="F56" s="45"/>
      <c r="G56" s="30"/>
      <c r="H56" s="30"/>
      <c r="I56" s="30"/>
      <c r="J56" s="30"/>
      <c r="K56" s="30"/>
      <c r="L56" s="30"/>
      <c r="M56" s="30"/>
      <c r="N56" s="18"/>
      <c r="O56" s="18"/>
      <c r="P56" s="18"/>
      <c r="Q56" s="20"/>
      <c r="R56" s="20"/>
      <c r="S56" s="20"/>
      <c r="T56" s="20"/>
      <c r="U56" s="20"/>
      <c r="V56" s="20"/>
      <c r="W56" s="31"/>
      <c r="X56" s="31"/>
      <c r="Y56" s="31"/>
      <c r="Z56" s="31"/>
    </row>
    <row r="57" spans="2:26" s="21" customFormat="1" x14ac:dyDescent="0.2">
      <c r="B57" s="45"/>
      <c r="C57" s="45"/>
      <c r="D57" s="46"/>
      <c r="E57" s="46"/>
      <c r="F57" s="45"/>
      <c r="G57" s="30"/>
      <c r="H57" s="30"/>
      <c r="I57" s="30"/>
      <c r="J57" s="30"/>
      <c r="K57" s="30"/>
      <c r="L57" s="30"/>
      <c r="M57" s="30"/>
      <c r="N57" s="18"/>
      <c r="O57" s="18"/>
      <c r="P57" s="18"/>
      <c r="Q57" s="20"/>
      <c r="R57" s="20"/>
      <c r="S57" s="20"/>
      <c r="T57" s="20"/>
      <c r="U57" s="20"/>
      <c r="V57" s="20"/>
      <c r="W57" s="31"/>
      <c r="X57" s="31"/>
      <c r="Y57" s="31"/>
      <c r="Z57" s="31"/>
    </row>
    <row r="58" spans="2:26" s="21" customFormat="1" x14ac:dyDescent="0.2">
      <c r="B58" s="45"/>
      <c r="C58" s="45"/>
      <c r="D58" s="46"/>
      <c r="E58" s="46"/>
      <c r="F58" s="45"/>
      <c r="G58" s="30"/>
      <c r="H58" s="30"/>
      <c r="I58" s="30"/>
      <c r="J58" s="30"/>
      <c r="K58" s="30"/>
      <c r="L58" s="30"/>
      <c r="M58" s="30"/>
      <c r="N58" s="18"/>
      <c r="O58" s="18"/>
      <c r="P58" s="18"/>
      <c r="Q58" s="20"/>
      <c r="R58" s="20"/>
      <c r="S58" s="20"/>
      <c r="T58" s="20"/>
      <c r="U58" s="20"/>
      <c r="V58" s="20"/>
      <c r="W58" s="31"/>
      <c r="X58" s="31"/>
      <c r="Y58" s="31"/>
      <c r="Z58" s="31"/>
    </row>
    <row r="59" spans="2:26" s="21" customFormat="1" x14ac:dyDescent="0.2">
      <c r="B59" s="45"/>
      <c r="C59" s="45"/>
      <c r="D59" s="46"/>
      <c r="E59" s="46"/>
      <c r="F59" s="45"/>
      <c r="G59" s="30"/>
      <c r="H59" s="30"/>
      <c r="I59" s="30"/>
      <c r="J59" s="30"/>
      <c r="K59" s="30"/>
      <c r="L59" s="30"/>
      <c r="M59" s="30"/>
      <c r="N59" s="18"/>
      <c r="O59" s="18"/>
      <c r="P59" s="18"/>
      <c r="Q59" s="20"/>
      <c r="R59" s="20"/>
      <c r="S59" s="20"/>
      <c r="T59" s="20"/>
      <c r="U59" s="20"/>
      <c r="V59" s="20"/>
      <c r="W59" s="31"/>
      <c r="X59" s="31"/>
      <c r="Y59" s="31"/>
      <c r="Z59" s="31"/>
    </row>
    <row r="60" spans="2:26" s="21" customFormat="1" x14ac:dyDescent="0.2">
      <c r="B60" s="45"/>
      <c r="C60" s="45"/>
      <c r="D60" s="46"/>
      <c r="E60" s="46"/>
      <c r="F60" s="45"/>
      <c r="G60" s="30"/>
      <c r="H60" s="30"/>
      <c r="I60" s="30"/>
      <c r="J60" s="30"/>
      <c r="K60" s="30"/>
      <c r="L60" s="30"/>
      <c r="M60" s="30"/>
      <c r="N60" s="18"/>
      <c r="O60" s="18"/>
      <c r="P60" s="18"/>
      <c r="Q60" s="20"/>
      <c r="R60" s="20"/>
      <c r="S60" s="20"/>
      <c r="T60" s="20"/>
      <c r="U60" s="20"/>
      <c r="V60" s="20"/>
      <c r="W60" s="31"/>
      <c r="X60" s="31"/>
      <c r="Y60" s="31"/>
      <c r="Z60" s="31"/>
    </row>
    <row r="61" spans="2:26" s="21" customFormat="1" x14ac:dyDescent="0.2">
      <c r="B61" s="45"/>
      <c r="C61" s="45"/>
      <c r="D61" s="46"/>
      <c r="E61" s="46"/>
      <c r="F61" s="45"/>
      <c r="G61" s="30"/>
      <c r="H61" s="30"/>
      <c r="I61" s="30"/>
      <c r="J61" s="30"/>
      <c r="K61" s="30"/>
      <c r="L61" s="30"/>
      <c r="M61" s="30"/>
      <c r="N61" s="18"/>
      <c r="O61" s="18"/>
      <c r="P61" s="18"/>
      <c r="Q61" s="20"/>
      <c r="R61" s="20"/>
      <c r="S61" s="20"/>
      <c r="T61" s="20"/>
      <c r="U61" s="20"/>
      <c r="V61" s="20"/>
      <c r="W61" s="31"/>
      <c r="X61" s="31"/>
      <c r="Y61" s="31"/>
      <c r="Z61" s="31"/>
    </row>
    <row r="62" spans="2:26" s="21" customFormat="1" x14ac:dyDescent="0.2">
      <c r="B62" s="45"/>
      <c r="C62" s="45"/>
      <c r="D62" s="46"/>
      <c r="E62" s="46"/>
      <c r="F62" s="45"/>
      <c r="G62" s="30"/>
      <c r="H62" s="30"/>
      <c r="I62" s="30"/>
      <c r="J62" s="30"/>
      <c r="K62" s="30"/>
      <c r="L62" s="30"/>
      <c r="M62" s="30"/>
      <c r="N62" s="18"/>
      <c r="O62" s="18"/>
      <c r="P62" s="18"/>
      <c r="Q62" s="20"/>
      <c r="R62" s="20"/>
      <c r="S62" s="20"/>
      <c r="T62" s="20"/>
      <c r="U62" s="20"/>
      <c r="V62" s="20"/>
      <c r="W62" s="31"/>
      <c r="X62" s="31"/>
      <c r="Y62" s="31"/>
      <c r="Z62" s="31"/>
    </row>
    <row r="63" spans="2:26" s="21" customFormat="1" x14ac:dyDescent="0.2">
      <c r="B63" s="45"/>
      <c r="C63" s="45"/>
      <c r="D63" s="46"/>
      <c r="E63" s="46"/>
      <c r="F63" s="45"/>
      <c r="G63" s="30"/>
      <c r="H63" s="30"/>
      <c r="I63" s="30"/>
      <c r="J63" s="30"/>
      <c r="K63" s="30"/>
      <c r="L63" s="30"/>
      <c r="M63" s="30"/>
      <c r="N63" s="18"/>
      <c r="O63" s="18"/>
      <c r="P63" s="18"/>
      <c r="Q63" s="20"/>
      <c r="R63" s="20"/>
      <c r="S63" s="20"/>
      <c r="T63" s="20"/>
      <c r="U63" s="20"/>
      <c r="V63" s="20"/>
      <c r="W63" s="31"/>
      <c r="X63" s="31"/>
      <c r="Y63" s="31"/>
      <c r="Z63" s="31"/>
    </row>
    <row r="64" spans="2:26" s="21" customFormat="1" x14ac:dyDescent="0.2">
      <c r="B64" s="45"/>
      <c r="C64" s="45"/>
      <c r="D64" s="46"/>
      <c r="E64" s="46"/>
      <c r="F64" s="45"/>
      <c r="G64" s="30"/>
      <c r="H64" s="30"/>
      <c r="I64" s="30"/>
      <c r="J64" s="30"/>
      <c r="K64" s="30"/>
      <c r="L64" s="30"/>
      <c r="M64" s="30"/>
      <c r="N64" s="18"/>
      <c r="O64" s="18"/>
      <c r="P64" s="18"/>
      <c r="Q64" s="20"/>
      <c r="R64" s="20"/>
      <c r="S64" s="20"/>
      <c r="T64" s="20"/>
      <c r="U64" s="20"/>
      <c r="V64" s="20"/>
      <c r="W64" s="31"/>
      <c r="X64" s="31"/>
      <c r="Y64" s="31"/>
      <c r="Z64" s="31"/>
    </row>
    <row r="65" spans="2:26" s="21" customFormat="1" x14ac:dyDescent="0.2">
      <c r="B65" s="45"/>
      <c r="C65" s="45"/>
      <c r="D65" s="46"/>
      <c r="E65" s="46"/>
      <c r="F65" s="45"/>
      <c r="G65" s="30"/>
      <c r="H65" s="30"/>
      <c r="I65" s="30"/>
      <c r="J65" s="30"/>
      <c r="K65" s="30"/>
      <c r="L65" s="30"/>
      <c r="M65" s="30"/>
      <c r="N65" s="18"/>
      <c r="O65" s="18"/>
      <c r="P65" s="18"/>
      <c r="Q65" s="20"/>
      <c r="R65" s="20"/>
      <c r="S65" s="20"/>
      <c r="T65" s="20"/>
      <c r="U65" s="20"/>
      <c r="V65" s="20"/>
      <c r="W65" s="31"/>
      <c r="X65" s="31"/>
      <c r="Y65" s="31"/>
      <c r="Z65" s="31"/>
    </row>
    <row r="66" spans="2:26" s="21" customFormat="1" x14ac:dyDescent="0.2">
      <c r="B66" s="45"/>
      <c r="C66" s="45"/>
      <c r="D66" s="46"/>
      <c r="E66" s="46"/>
      <c r="F66" s="45"/>
      <c r="G66" s="30"/>
      <c r="H66" s="30"/>
      <c r="I66" s="30"/>
      <c r="J66" s="30"/>
      <c r="K66" s="30"/>
      <c r="L66" s="30"/>
      <c r="M66" s="30"/>
      <c r="N66" s="18"/>
      <c r="O66" s="18"/>
      <c r="P66" s="18"/>
      <c r="Q66" s="20"/>
      <c r="R66" s="20"/>
      <c r="S66" s="20"/>
      <c r="T66" s="20"/>
      <c r="U66" s="20"/>
      <c r="V66" s="20"/>
      <c r="W66" s="31"/>
      <c r="X66" s="31"/>
      <c r="Y66" s="31"/>
      <c r="Z66" s="31"/>
    </row>
    <row r="67" spans="2:26" s="21" customFormat="1" x14ac:dyDescent="0.2">
      <c r="B67" s="45"/>
      <c r="C67" s="45"/>
      <c r="D67" s="46"/>
      <c r="E67" s="46"/>
      <c r="F67" s="45"/>
      <c r="G67" s="30"/>
      <c r="H67" s="30"/>
      <c r="I67" s="30"/>
      <c r="J67" s="30"/>
      <c r="K67" s="30"/>
      <c r="L67" s="30"/>
      <c r="M67" s="30"/>
      <c r="N67" s="18"/>
      <c r="O67" s="18"/>
      <c r="P67" s="18"/>
      <c r="Q67" s="20"/>
      <c r="R67" s="20"/>
      <c r="S67" s="20"/>
      <c r="T67" s="20"/>
      <c r="U67" s="20"/>
      <c r="V67" s="20"/>
      <c r="W67" s="31"/>
      <c r="X67" s="31"/>
      <c r="Y67" s="31"/>
      <c r="Z67" s="31"/>
    </row>
    <row r="92" spans="26:26" x14ac:dyDescent="0.2">
      <c r="Z92" s="115"/>
    </row>
    <row r="93" spans="26:26" x14ac:dyDescent="0.2">
      <c r="Z93" s="116"/>
    </row>
    <row r="94" spans="26:26" x14ac:dyDescent="0.2">
      <c r="Z94" s="116"/>
    </row>
    <row r="95" spans="26:26" x14ac:dyDescent="0.2">
      <c r="Z95" s="116"/>
    </row>
    <row r="96" spans="26:26" x14ac:dyDescent="0.2">
      <c r="Z96" s="116"/>
    </row>
    <row r="97" spans="26:26" x14ac:dyDescent="0.2">
      <c r="Z97" s="116"/>
    </row>
  </sheetData>
  <mergeCells count="6">
    <mergeCell ref="W3:Z3"/>
    <mergeCell ref="B3:C3"/>
    <mergeCell ref="O3:P3"/>
    <mergeCell ref="Q3:R3"/>
    <mergeCell ref="S3:T3"/>
    <mergeCell ref="U3:V3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5"/>
  <sheetViews>
    <sheetView tabSelected="1" workbookViewId="0">
      <selection activeCell="A26" sqref="A26"/>
    </sheetView>
  </sheetViews>
  <sheetFormatPr baseColWidth="10" defaultRowHeight="16" x14ac:dyDescent="0.2"/>
  <cols>
    <col min="1" max="1" width="10.83203125" style="35"/>
    <col min="2" max="2" width="16.83203125" style="35" bestFit="1" customWidth="1"/>
    <col min="3" max="5" width="10.83203125" style="35"/>
    <col min="6" max="6" width="20.33203125" style="35" bestFit="1" customWidth="1"/>
    <col min="7" max="8" width="10.83203125" style="35"/>
    <col min="9" max="9" width="11.1640625" style="35" bestFit="1" customWidth="1"/>
    <col min="10" max="10" width="11.1640625" style="35" customWidth="1"/>
    <col min="11" max="13" width="10.83203125" style="35"/>
    <col min="14" max="14" width="40.5" style="35" customWidth="1"/>
    <col min="15" max="16384" width="10.83203125" style="35"/>
  </cols>
  <sheetData>
    <row r="2" spans="1:14" x14ac:dyDescent="0.2">
      <c r="A2" s="119" t="s">
        <v>158</v>
      </c>
      <c r="B2" s="119" t="s">
        <v>27</v>
      </c>
      <c r="C2" s="119" t="s">
        <v>28</v>
      </c>
      <c r="D2" s="119" t="s">
        <v>29</v>
      </c>
      <c r="E2" s="119" t="s">
        <v>30</v>
      </c>
      <c r="F2" s="119" t="s">
        <v>70</v>
      </c>
      <c r="G2" s="119" t="s">
        <v>31</v>
      </c>
      <c r="H2" s="119" t="s">
        <v>32</v>
      </c>
      <c r="I2" s="119" t="s">
        <v>169</v>
      </c>
      <c r="J2" s="119" t="s">
        <v>170</v>
      </c>
      <c r="K2" s="119" t="s">
        <v>160</v>
      </c>
      <c r="L2" s="119" t="s">
        <v>33</v>
      </c>
      <c r="M2" s="119" t="s">
        <v>34</v>
      </c>
      <c r="N2" s="119" t="s">
        <v>37</v>
      </c>
    </row>
    <row r="3" spans="1:14" x14ac:dyDescent="0.2">
      <c r="A3" s="35">
        <v>2</v>
      </c>
      <c r="B3" s="35" t="s">
        <v>161</v>
      </c>
      <c r="C3" s="35">
        <v>1</v>
      </c>
      <c r="D3" s="35" t="s">
        <v>40</v>
      </c>
      <c r="E3" s="35" t="s">
        <v>40</v>
      </c>
      <c r="F3" s="35">
        <f>1+15/24</f>
        <v>1.625</v>
      </c>
      <c r="G3" s="35" t="s">
        <v>40</v>
      </c>
      <c r="H3" s="35" t="s">
        <v>40</v>
      </c>
      <c r="I3" s="35" t="s">
        <v>36</v>
      </c>
      <c r="J3" s="35" t="s">
        <v>36</v>
      </c>
      <c r="K3" s="35" t="s">
        <v>163</v>
      </c>
      <c r="L3" s="35" t="s">
        <v>40</v>
      </c>
      <c r="M3" s="35" t="s">
        <v>40</v>
      </c>
      <c r="N3" s="35" t="s">
        <v>159</v>
      </c>
    </row>
    <row r="4" spans="1:14" x14ac:dyDescent="0.2">
      <c r="A4" s="35">
        <v>3</v>
      </c>
      <c r="B4" s="35" t="s">
        <v>39</v>
      </c>
      <c r="C4" s="35">
        <v>1</v>
      </c>
      <c r="D4" s="35">
        <v>175</v>
      </c>
      <c r="E4" s="35">
        <v>178</v>
      </c>
      <c r="F4" s="35">
        <v>1.1399999999999999</v>
      </c>
      <c r="G4" s="35" t="s">
        <v>35</v>
      </c>
      <c r="H4" s="35" t="s">
        <v>35</v>
      </c>
      <c r="I4" s="35" t="s">
        <v>36</v>
      </c>
      <c r="J4" s="35" t="s">
        <v>36</v>
      </c>
      <c r="K4" s="35" t="s">
        <v>163</v>
      </c>
      <c r="L4" s="35" t="s">
        <v>36</v>
      </c>
      <c r="M4" s="35" t="s">
        <v>36</v>
      </c>
    </row>
    <row r="5" spans="1:14" x14ac:dyDescent="0.2">
      <c r="A5" s="35">
        <v>4</v>
      </c>
      <c r="B5" s="35" t="s">
        <v>162</v>
      </c>
      <c r="C5" s="35">
        <v>1</v>
      </c>
      <c r="D5" s="35">
        <v>175</v>
      </c>
      <c r="E5" s="35">
        <v>176</v>
      </c>
      <c r="F5" s="35">
        <v>1.48</v>
      </c>
      <c r="G5" s="35" t="s">
        <v>35</v>
      </c>
      <c r="H5" s="35" t="s">
        <v>35</v>
      </c>
      <c r="I5" s="35" t="s">
        <v>36</v>
      </c>
      <c r="J5" s="35" t="s">
        <v>36</v>
      </c>
      <c r="K5" s="35" t="s">
        <v>163</v>
      </c>
      <c r="L5" s="35" t="s">
        <v>36</v>
      </c>
      <c r="M5" s="35" t="s">
        <v>36</v>
      </c>
    </row>
    <row r="6" spans="1:14" x14ac:dyDescent="0.2">
      <c r="A6" s="35">
        <v>5</v>
      </c>
      <c r="B6" s="35" t="s">
        <v>4</v>
      </c>
      <c r="C6" s="35">
        <v>1</v>
      </c>
      <c r="D6" s="35">
        <v>75</v>
      </c>
      <c r="E6" s="35">
        <v>75</v>
      </c>
      <c r="F6" s="35">
        <v>5.93</v>
      </c>
      <c r="G6" s="35" t="s">
        <v>35</v>
      </c>
      <c r="H6" s="35" t="s">
        <v>35</v>
      </c>
      <c r="I6" s="35" t="s">
        <v>36</v>
      </c>
      <c r="J6" s="35" t="s">
        <v>36</v>
      </c>
      <c r="K6" s="117" t="s">
        <v>163</v>
      </c>
      <c r="L6" s="35" t="s">
        <v>35</v>
      </c>
      <c r="M6" s="117" t="s">
        <v>35</v>
      </c>
      <c r="N6" s="35" t="s">
        <v>164</v>
      </c>
    </row>
    <row r="7" spans="1:14" x14ac:dyDescent="0.2">
      <c r="A7" s="35">
        <v>6</v>
      </c>
      <c r="B7" s="35" t="s">
        <v>5</v>
      </c>
      <c r="C7" s="35">
        <v>1</v>
      </c>
      <c r="D7" s="35">
        <v>125</v>
      </c>
      <c r="E7" s="35">
        <v>125</v>
      </c>
      <c r="F7" s="35">
        <v>2.3199999999999998</v>
      </c>
      <c r="G7" s="35" t="s">
        <v>35</v>
      </c>
      <c r="H7" s="35" t="s">
        <v>35</v>
      </c>
      <c r="I7" s="35" t="s">
        <v>36</v>
      </c>
      <c r="J7" s="35" t="s">
        <v>36</v>
      </c>
      <c r="K7" s="117" t="s">
        <v>163</v>
      </c>
      <c r="L7" s="35" t="s">
        <v>35</v>
      </c>
      <c r="M7" s="35" t="s">
        <v>35</v>
      </c>
      <c r="N7" s="35" t="s">
        <v>165</v>
      </c>
    </row>
    <row r="8" spans="1:14" x14ac:dyDescent="0.2">
      <c r="A8" s="35">
        <v>7</v>
      </c>
      <c r="B8" s="35" t="s">
        <v>6</v>
      </c>
      <c r="C8" s="35">
        <v>1</v>
      </c>
      <c r="D8" s="35">
        <v>175</v>
      </c>
      <c r="E8" s="35">
        <v>175</v>
      </c>
      <c r="F8" s="35">
        <v>2.3199999999999998</v>
      </c>
      <c r="G8" s="35" t="s">
        <v>35</v>
      </c>
      <c r="H8" s="117" t="s">
        <v>35</v>
      </c>
      <c r="I8" s="118" t="s">
        <v>36</v>
      </c>
      <c r="J8" s="118" t="s">
        <v>36</v>
      </c>
      <c r="K8" s="35" t="s">
        <v>163</v>
      </c>
      <c r="L8" s="35" t="s">
        <v>35</v>
      </c>
      <c r="M8" s="117" t="s">
        <v>35</v>
      </c>
      <c r="N8" s="35" t="s">
        <v>166</v>
      </c>
    </row>
    <row r="9" spans="1:14" x14ac:dyDescent="0.2">
      <c r="A9" s="35">
        <v>8</v>
      </c>
      <c r="B9" s="35" t="s">
        <v>7</v>
      </c>
      <c r="C9" s="35">
        <v>1</v>
      </c>
      <c r="D9" s="35">
        <v>330</v>
      </c>
      <c r="E9" s="35">
        <v>330</v>
      </c>
      <c r="F9" s="35">
        <v>2.3199999999999998</v>
      </c>
      <c r="G9" s="35" t="s">
        <v>35</v>
      </c>
      <c r="H9" s="117" t="s">
        <v>35</v>
      </c>
      <c r="I9" s="118" t="s">
        <v>36</v>
      </c>
      <c r="J9" s="118" t="s">
        <v>36</v>
      </c>
      <c r="K9" s="35" t="s">
        <v>163</v>
      </c>
      <c r="L9" s="35" t="s">
        <v>35</v>
      </c>
      <c r="M9" s="117" t="s">
        <v>35</v>
      </c>
      <c r="N9" s="35" t="s">
        <v>167</v>
      </c>
    </row>
    <row r="10" spans="1:14" x14ac:dyDescent="0.2">
      <c r="A10" s="35">
        <v>9</v>
      </c>
      <c r="B10" s="35" t="s">
        <v>8</v>
      </c>
      <c r="C10" s="35">
        <v>1</v>
      </c>
      <c r="D10" s="35">
        <v>500</v>
      </c>
      <c r="E10" s="35">
        <v>500</v>
      </c>
      <c r="F10" s="35">
        <v>2.3199999999999998</v>
      </c>
      <c r="G10" s="35" t="s">
        <v>35</v>
      </c>
      <c r="H10" s="117" t="s">
        <v>35</v>
      </c>
      <c r="I10" s="118" t="s">
        <v>36</v>
      </c>
      <c r="J10" s="118" t="s">
        <v>36</v>
      </c>
      <c r="K10" s="35" t="s">
        <v>163</v>
      </c>
      <c r="L10" s="35" t="s">
        <v>36</v>
      </c>
      <c r="M10" s="117" t="s">
        <v>35</v>
      </c>
      <c r="N10" s="35" t="s">
        <v>168</v>
      </c>
    </row>
    <row r="11" spans="1:14" x14ac:dyDescent="0.2">
      <c r="A11" s="35">
        <v>21</v>
      </c>
      <c r="B11" s="35" t="s">
        <v>4</v>
      </c>
      <c r="C11" s="35">
        <v>2</v>
      </c>
      <c r="D11" s="35">
        <v>75</v>
      </c>
      <c r="E11" s="35">
        <v>75</v>
      </c>
      <c r="F11" s="35">
        <v>2.78</v>
      </c>
      <c r="G11" s="35" t="s">
        <v>35</v>
      </c>
      <c r="H11" s="35" t="s">
        <v>35</v>
      </c>
      <c r="I11" s="118" t="s">
        <v>35</v>
      </c>
      <c r="J11" s="118" t="s">
        <v>36</v>
      </c>
      <c r="K11" s="35" t="s">
        <v>163</v>
      </c>
      <c r="L11" s="35" t="s">
        <v>35</v>
      </c>
      <c r="M11" s="35" t="s">
        <v>36</v>
      </c>
      <c r="N11" s="35" t="s">
        <v>171</v>
      </c>
    </row>
    <row r="12" spans="1:14" x14ac:dyDescent="0.2">
      <c r="A12" s="35">
        <v>22</v>
      </c>
      <c r="B12" s="35" t="s">
        <v>5</v>
      </c>
      <c r="C12" s="35">
        <v>2</v>
      </c>
      <c r="D12" s="35">
        <v>125</v>
      </c>
      <c r="E12" s="35">
        <v>125</v>
      </c>
      <c r="F12" s="35">
        <v>2.78</v>
      </c>
      <c r="G12" s="35" t="s">
        <v>35</v>
      </c>
      <c r="H12" s="35" t="s">
        <v>35</v>
      </c>
      <c r="I12" s="35" t="s">
        <v>35</v>
      </c>
      <c r="J12" s="35" t="s">
        <v>36</v>
      </c>
      <c r="K12" s="35" t="s">
        <v>163</v>
      </c>
      <c r="L12" s="35" t="s">
        <v>35</v>
      </c>
      <c r="M12" s="35" t="s">
        <v>36</v>
      </c>
      <c r="N12" s="35" t="s">
        <v>171</v>
      </c>
    </row>
    <row r="13" spans="1:14" x14ac:dyDescent="0.2">
      <c r="A13" s="35">
        <v>23</v>
      </c>
      <c r="B13" s="35" t="s">
        <v>6</v>
      </c>
      <c r="C13" s="35">
        <v>2</v>
      </c>
      <c r="D13" s="35">
        <v>175</v>
      </c>
      <c r="E13" s="35">
        <v>175</v>
      </c>
      <c r="F13" s="35">
        <v>2.78</v>
      </c>
      <c r="G13" s="35" t="s">
        <v>35</v>
      </c>
      <c r="H13" s="35" t="s">
        <v>35</v>
      </c>
      <c r="I13" s="35" t="s">
        <v>35</v>
      </c>
      <c r="J13" s="35" t="s">
        <v>36</v>
      </c>
      <c r="K13" s="35" t="s">
        <v>163</v>
      </c>
      <c r="L13" s="35" t="s">
        <v>35</v>
      </c>
      <c r="M13" s="35" t="s">
        <v>36</v>
      </c>
      <c r="N13" s="35" t="s">
        <v>172</v>
      </c>
    </row>
    <row r="14" spans="1:14" x14ac:dyDescent="0.2">
      <c r="A14" s="35">
        <v>24</v>
      </c>
      <c r="B14" s="35" t="s">
        <v>7</v>
      </c>
      <c r="C14" s="35">
        <v>2</v>
      </c>
      <c r="D14" s="35">
        <v>330</v>
      </c>
      <c r="E14" s="35">
        <v>330</v>
      </c>
      <c r="F14" s="35">
        <v>2.78</v>
      </c>
      <c r="G14" s="35" t="s">
        <v>35</v>
      </c>
      <c r="H14" s="35" t="s">
        <v>35</v>
      </c>
      <c r="I14" s="35" t="s">
        <v>35</v>
      </c>
      <c r="J14" s="35" t="s">
        <v>36</v>
      </c>
      <c r="K14" s="35" t="s">
        <v>163</v>
      </c>
      <c r="L14" s="35" t="s">
        <v>36</v>
      </c>
      <c r="M14" s="35" t="s">
        <v>36</v>
      </c>
      <c r="N14" s="40" t="s">
        <v>172</v>
      </c>
    </row>
    <row r="15" spans="1:14" x14ac:dyDescent="0.2">
      <c r="A15" s="35">
        <v>25</v>
      </c>
      <c r="B15" s="35" t="s">
        <v>8</v>
      </c>
      <c r="C15" s="35">
        <v>2</v>
      </c>
      <c r="D15" s="35">
        <v>500</v>
      </c>
      <c r="E15" s="35">
        <v>500</v>
      </c>
      <c r="F15" s="35">
        <v>3.77</v>
      </c>
      <c r="G15" s="35" t="s">
        <v>35</v>
      </c>
      <c r="H15" s="35" t="s">
        <v>35</v>
      </c>
      <c r="I15" s="35" t="s">
        <v>35</v>
      </c>
      <c r="J15" s="35" t="s">
        <v>36</v>
      </c>
      <c r="K15" s="35" t="s">
        <v>163</v>
      </c>
      <c r="L15" s="35" t="s">
        <v>36</v>
      </c>
      <c r="M15" s="35" t="s">
        <v>36</v>
      </c>
      <c r="N15" s="40" t="s">
        <v>173</v>
      </c>
    </row>
    <row r="16" spans="1:14" x14ac:dyDescent="0.2">
      <c r="A16" s="35">
        <v>49</v>
      </c>
      <c r="B16" s="35" t="s">
        <v>243</v>
      </c>
      <c r="C16" s="35">
        <v>3</v>
      </c>
      <c r="D16" s="35">
        <v>105</v>
      </c>
      <c r="G16" s="35" t="s">
        <v>35</v>
      </c>
      <c r="H16" s="35" t="s">
        <v>35</v>
      </c>
      <c r="I16" s="35" t="s">
        <v>36</v>
      </c>
      <c r="J16" s="35" t="s">
        <v>36</v>
      </c>
      <c r="K16" s="35" t="s">
        <v>163</v>
      </c>
      <c r="L16" s="35" t="s">
        <v>36</v>
      </c>
      <c r="M16" s="35" t="s">
        <v>36</v>
      </c>
    </row>
    <row r="17" spans="1:14" x14ac:dyDescent="0.2">
      <c r="A17" s="35">
        <v>51</v>
      </c>
      <c r="B17" s="35" t="s">
        <v>162</v>
      </c>
      <c r="C17" s="35">
        <v>3</v>
      </c>
      <c r="D17" s="35">
        <v>145</v>
      </c>
      <c r="G17" s="35" t="s">
        <v>35</v>
      </c>
      <c r="H17" s="35" t="s">
        <v>35</v>
      </c>
      <c r="I17" s="35" t="s">
        <v>36</v>
      </c>
      <c r="J17" s="35" t="s">
        <v>36</v>
      </c>
      <c r="K17" s="123" t="s">
        <v>163</v>
      </c>
      <c r="L17" s="35" t="s">
        <v>36</v>
      </c>
      <c r="M17" s="35" t="s">
        <v>36</v>
      </c>
      <c r="N17" s="35" t="s">
        <v>250</v>
      </c>
    </row>
    <row r="18" spans="1:14" x14ac:dyDescent="0.2">
      <c r="A18" s="35">
        <v>52</v>
      </c>
      <c r="B18" s="35" t="s">
        <v>4</v>
      </c>
      <c r="C18" s="35">
        <v>3</v>
      </c>
      <c r="D18" s="35">
        <v>95</v>
      </c>
      <c r="E18" s="35">
        <v>95</v>
      </c>
      <c r="G18" s="35" t="s">
        <v>35</v>
      </c>
      <c r="H18" s="123" t="s">
        <v>35</v>
      </c>
      <c r="I18" s="35" t="s">
        <v>36</v>
      </c>
      <c r="J18" s="35" t="s">
        <v>35</v>
      </c>
      <c r="K18" s="123" t="s">
        <v>244</v>
      </c>
      <c r="L18" s="35" t="s">
        <v>35</v>
      </c>
      <c r="M18" s="35" t="s">
        <v>36</v>
      </c>
      <c r="N18" s="35" t="s">
        <v>240</v>
      </c>
    </row>
    <row r="19" spans="1:14" x14ac:dyDescent="0.2">
      <c r="A19" s="35">
        <v>53</v>
      </c>
      <c r="B19" s="35" t="s">
        <v>5</v>
      </c>
      <c r="C19" s="35">
        <v>3</v>
      </c>
      <c r="D19" s="35">
        <v>145</v>
      </c>
      <c r="E19" s="35">
        <v>145</v>
      </c>
      <c r="G19" s="35" t="s">
        <v>35</v>
      </c>
      <c r="H19" s="35" t="s">
        <v>35</v>
      </c>
      <c r="I19" s="35" t="s">
        <v>36</v>
      </c>
      <c r="J19" s="35" t="s">
        <v>36</v>
      </c>
      <c r="K19" s="35" t="s">
        <v>244</v>
      </c>
      <c r="L19" s="35" t="s">
        <v>35</v>
      </c>
      <c r="M19" s="35" t="s">
        <v>36</v>
      </c>
      <c r="N19" s="35" t="s">
        <v>242</v>
      </c>
    </row>
    <row r="20" spans="1:14" x14ac:dyDescent="0.2">
      <c r="A20" s="35">
        <v>54</v>
      </c>
      <c r="B20" s="35" t="s">
        <v>6</v>
      </c>
      <c r="C20" s="35">
        <v>3</v>
      </c>
      <c r="D20" s="35">
        <v>195</v>
      </c>
      <c r="E20" s="35">
        <v>195</v>
      </c>
      <c r="G20" s="35" t="s">
        <v>35</v>
      </c>
      <c r="H20" s="35" t="s">
        <v>35</v>
      </c>
      <c r="I20" s="35" t="s">
        <v>36</v>
      </c>
      <c r="J20" s="35" t="s">
        <v>36</v>
      </c>
      <c r="K20" s="35" t="s">
        <v>244</v>
      </c>
      <c r="L20" s="35" t="s">
        <v>36</v>
      </c>
      <c r="M20" s="35" t="s">
        <v>36</v>
      </c>
      <c r="N20" s="35" t="s">
        <v>242</v>
      </c>
    </row>
    <row r="21" spans="1:14" x14ac:dyDescent="0.2">
      <c r="A21" s="35">
        <v>55</v>
      </c>
      <c r="B21" s="35" t="s">
        <v>7</v>
      </c>
      <c r="C21" s="35">
        <v>3</v>
      </c>
      <c r="D21" s="35">
        <v>330</v>
      </c>
      <c r="E21" s="35">
        <v>330</v>
      </c>
      <c r="G21" s="35" t="s">
        <v>35</v>
      </c>
      <c r="H21" s="35" t="s">
        <v>35</v>
      </c>
      <c r="I21" s="35" t="s">
        <v>36</v>
      </c>
      <c r="J21" s="35" t="s">
        <v>36</v>
      </c>
      <c r="K21" s="35" t="s">
        <v>244</v>
      </c>
      <c r="L21" s="35" t="s">
        <v>35</v>
      </c>
      <c r="M21" s="35" t="s">
        <v>36</v>
      </c>
      <c r="N21" s="35" t="s">
        <v>242</v>
      </c>
    </row>
    <row r="22" spans="1:14" x14ac:dyDescent="0.2">
      <c r="A22" s="35">
        <v>56</v>
      </c>
      <c r="B22" s="35" t="s">
        <v>8</v>
      </c>
      <c r="C22" s="35">
        <v>3</v>
      </c>
      <c r="D22" s="35">
        <v>500</v>
      </c>
      <c r="E22" s="35">
        <v>500</v>
      </c>
      <c r="G22" s="35" t="s">
        <v>35</v>
      </c>
      <c r="H22" s="35" t="s">
        <v>35</v>
      </c>
      <c r="I22" s="35" t="s">
        <v>36</v>
      </c>
      <c r="J22" s="35" t="s">
        <v>35</v>
      </c>
      <c r="K22" s="35" t="s">
        <v>244</v>
      </c>
      <c r="L22" s="35" t="s">
        <v>36</v>
      </c>
      <c r="M22" s="35" t="s">
        <v>36</v>
      </c>
      <c r="N22" s="35" t="s">
        <v>241</v>
      </c>
    </row>
    <row r="23" spans="1:14" x14ac:dyDescent="0.2">
      <c r="A23" s="35">
        <v>63</v>
      </c>
      <c r="B23" s="35" t="s">
        <v>39</v>
      </c>
      <c r="C23" s="35">
        <v>3</v>
      </c>
      <c r="D23" s="35">
        <v>195</v>
      </c>
      <c r="G23" s="35" t="s">
        <v>35</v>
      </c>
      <c r="H23" s="35" t="s">
        <v>35</v>
      </c>
      <c r="I23" s="35" t="s">
        <v>36</v>
      </c>
      <c r="J23" s="35" t="s">
        <v>36</v>
      </c>
      <c r="K23" s="35" t="s">
        <v>163</v>
      </c>
      <c r="L23" s="35" t="s">
        <v>36</v>
      </c>
      <c r="M23" s="35" t="s">
        <v>36</v>
      </c>
    </row>
    <row r="24" spans="1:14" x14ac:dyDescent="0.2">
      <c r="A24" s="35">
        <v>64</v>
      </c>
      <c r="B24" s="35" t="s">
        <v>247</v>
      </c>
      <c r="C24" s="35">
        <v>3</v>
      </c>
      <c r="D24" s="35">
        <v>330</v>
      </c>
      <c r="G24" s="35" t="s">
        <v>35</v>
      </c>
      <c r="H24" s="123" t="s">
        <v>35</v>
      </c>
      <c r="I24" s="35" t="s">
        <v>36</v>
      </c>
      <c r="J24" s="35" t="s">
        <v>36</v>
      </c>
      <c r="K24" s="35" t="s">
        <v>163</v>
      </c>
      <c r="L24" s="35" t="s">
        <v>36</v>
      </c>
      <c r="M24" s="35" t="s">
        <v>36</v>
      </c>
      <c r="N24" s="35" t="s">
        <v>248</v>
      </c>
    </row>
    <row r="25" spans="1:14" x14ac:dyDescent="0.2">
      <c r="A25" s="35">
        <v>65</v>
      </c>
      <c r="B25" s="35" t="s">
        <v>245</v>
      </c>
      <c r="C25" s="35">
        <v>3</v>
      </c>
      <c r="D25" s="35">
        <v>500</v>
      </c>
      <c r="G25" s="123" t="s">
        <v>35</v>
      </c>
      <c r="H25" s="123" t="s">
        <v>35</v>
      </c>
      <c r="I25" s="35" t="s">
        <v>36</v>
      </c>
      <c r="J25" s="35" t="s">
        <v>36</v>
      </c>
      <c r="K25" s="123" t="s">
        <v>163</v>
      </c>
      <c r="L25" s="35" t="s">
        <v>36</v>
      </c>
      <c r="M25" s="35" t="s">
        <v>36</v>
      </c>
      <c r="N25" s="35" t="s">
        <v>246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39"/>
  <sheetViews>
    <sheetView workbookViewId="0">
      <selection activeCell="A8" sqref="A8"/>
    </sheetView>
  </sheetViews>
  <sheetFormatPr baseColWidth="10" defaultRowHeight="16" x14ac:dyDescent="0.2"/>
  <cols>
    <col min="2" max="2" width="20" bestFit="1" customWidth="1"/>
    <col min="5" max="5" width="12.6640625" bestFit="1" customWidth="1"/>
    <col min="6" max="6" width="14.1640625" bestFit="1" customWidth="1"/>
    <col min="7" max="7" width="16" bestFit="1" customWidth="1"/>
    <col min="8" max="10" width="16" customWidth="1"/>
  </cols>
  <sheetData>
    <row r="3" spans="1:11" x14ac:dyDescent="0.2">
      <c r="A3" s="35" t="s">
        <v>174</v>
      </c>
      <c r="B3" s="35" t="s">
        <v>27</v>
      </c>
      <c r="C3" s="35" t="s">
        <v>28</v>
      </c>
      <c r="D3" s="35" t="s">
        <v>29</v>
      </c>
      <c r="E3" s="35" t="s">
        <v>45</v>
      </c>
      <c r="F3" s="35" t="s">
        <v>47</v>
      </c>
      <c r="G3" s="35" t="s">
        <v>46</v>
      </c>
      <c r="H3" s="35" t="s">
        <v>178</v>
      </c>
      <c r="I3" s="35" t="s">
        <v>48</v>
      </c>
      <c r="J3" s="35" t="s">
        <v>175</v>
      </c>
      <c r="K3" s="35" t="s">
        <v>44</v>
      </c>
    </row>
    <row r="4" spans="1:11" x14ac:dyDescent="0.2">
      <c r="A4" s="35">
        <v>2</v>
      </c>
      <c r="B4" s="35" t="s">
        <v>161</v>
      </c>
      <c r="C4" s="35">
        <v>1</v>
      </c>
      <c r="D4" s="35" t="s">
        <v>40</v>
      </c>
      <c r="E4" s="36">
        <v>44323.113194444442</v>
      </c>
      <c r="F4">
        <v>500</v>
      </c>
      <c r="G4">
        <v>1200</v>
      </c>
      <c r="H4" t="s">
        <v>36</v>
      </c>
      <c r="I4">
        <v>4</v>
      </c>
      <c r="J4" t="s">
        <v>176</v>
      </c>
      <c r="K4" t="s">
        <v>177</v>
      </c>
    </row>
    <row r="5" spans="1:11" x14ac:dyDescent="0.2">
      <c r="A5" s="35">
        <v>3</v>
      </c>
      <c r="B5" s="35" t="s">
        <v>39</v>
      </c>
      <c r="C5" s="35">
        <v>1</v>
      </c>
      <c r="D5" s="35">
        <v>175</v>
      </c>
      <c r="E5" s="36">
        <v>44324.395833333336</v>
      </c>
      <c r="F5">
        <v>500</v>
      </c>
      <c r="G5" s="35">
        <v>750</v>
      </c>
      <c r="H5" t="s">
        <v>35</v>
      </c>
      <c r="I5">
        <v>4</v>
      </c>
      <c r="J5">
        <v>40</v>
      </c>
    </row>
    <row r="6" spans="1:11" x14ac:dyDescent="0.2">
      <c r="A6" s="35">
        <v>4</v>
      </c>
      <c r="B6" s="35" t="s">
        <v>162</v>
      </c>
      <c r="C6" s="35">
        <v>1</v>
      </c>
      <c r="D6" s="35">
        <v>175</v>
      </c>
      <c r="E6" s="36">
        <v>44324.395833333336</v>
      </c>
      <c r="F6">
        <v>500</v>
      </c>
      <c r="G6" s="35">
        <v>750</v>
      </c>
      <c r="H6" t="s">
        <v>35</v>
      </c>
      <c r="I6">
        <v>4</v>
      </c>
      <c r="J6">
        <v>40</v>
      </c>
    </row>
    <row r="7" spans="1:11" x14ac:dyDescent="0.2">
      <c r="A7" s="35">
        <v>5</v>
      </c>
      <c r="B7" s="35" t="s">
        <v>4</v>
      </c>
      <c r="C7" s="35">
        <v>1</v>
      </c>
      <c r="D7" s="35">
        <v>75</v>
      </c>
      <c r="E7" s="36">
        <v>44327.82916666667</v>
      </c>
      <c r="F7">
        <v>500</v>
      </c>
      <c r="G7" s="35">
        <v>600</v>
      </c>
      <c r="H7" t="s">
        <v>35</v>
      </c>
      <c r="I7">
        <v>4</v>
      </c>
      <c r="J7" t="s">
        <v>176</v>
      </c>
    </row>
    <row r="8" spans="1:11" x14ac:dyDescent="0.2">
      <c r="A8" s="35">
        <v>6</v>
      </c>
      <c r="B8" s="35" t="s">
        <v>5</v>
      </c>
      <c r="C8" s="35">
        <v>1</v>
      </c>
      <c r="D8" s="35">
        <v>125</v>
      </c>
      <c r="E8" s="36">
        <v>44327.861111111109</v>
      </c>
      <c r="F8">
        <v>500</v>
      </c>
      <c r="G8" s="35">
        <v>600</v>
      </c>
      <c r="H8" t="s">
        <v>35</v>
      </c>
      <c r="I8">
        <v>4</v>
      </c>
      <c r="J8">
        <v>45</v>
      </c>
    </row>
    <row r="9" spans="1:11" x14ac:dyDescent="0.2">
      <c r="A9" s="35">
        <v>7</v>
      </c>
      <c r="B9" s="35" t="s">
        <v>6</v>
      </c>
      <c r="C9" s="35">
        <v>1</v>
      </c>
      <c r="D9" s="35">
        <v>175</v>
      </c>
      <c r="E9" s="36">
        <v>44327.868055555555</v>
      </c>
      <c r="F9">
        <v>500</v>
      </c>
      <c r="G9" s="35">
        <v>500</v>
      </c>
      <c r="H9" t="s">
        <v>35</v>
      </c>
      <c r="I9">
        <v>4</v>
      </c>
      <c r="J9">
        <v>50</v>
      </c>
    </row>
    <row r="10" spans="1:11" x14ac:dyDescent="0.2">
      <c r="A10" s="35">
        <v>8</v>
      </c>
      <c r="B10" s="35" t="s">
        <v>7</v>
      </c>
      <c r="C10" s="35">
        <v>1</v>
      </c>
      <c r="D10" s="35">
        <v>330</v>
      </c>
      <c r="E10" s="36">
        <v>44327.888888888891</v>
      </c>
      <c r="F10">
        <v>500</v>
      </c>
      <c r="G10" s="35">
        <v>500</v>
      </c>
      <c r="H10" t="s">
        <v>35</v>
      </c>
      <c r="I10">
        <v>4</v>
      </c>
      <c r="J10">
        <v>55</v>
      </c>
    </row>
    <row r="11" spans="1:11" x14ac:dyDescent="0.2">
      <c r="A11" s="35">
        <v>9</v>
      </c>
      <c r="B11" s="35" t="s">
        <v>8</v>
      </c>
      <c r="C11" s="35">
        <v>1</v>
      </c>
      <c r="D11" s="35">
        <v>500</v>
      </c>
      <c r="E11" s="36">
        <v>44327.895833333336</v>
      </c>
      <c r="F11">
        <v>500</v>
      </c>
      <c r="G11" s="35">
        <v>600</v>
      </c>
      <c r="H11" t="s">
        <v>35</v>
      </c>
      <c r="I11">
        <v>4</v>
      </c>
      <c r="J11">
        <v>50</v>
      </c>
    </row>
    <row r="12" spans="1:11" x14ac:dyDescent="0.2">
      <c r="A12" s="35">
        <v>21</v>
      </c>
      <c r="B12" s="35" t="s">
        <v>4</v>
      </c>
      <c r="C12" s="35">
        <v>2</v>
      </c>
      <c r="D12" s="35">
        <v>75</v>
      </c>
      <c r="E12" s="36">
        <v>44332.995833333334</v>
      </c>
      <c r="F12">
        <v>500</v>
      </c>
      <c r="G12" s="35">
        <v>500</v>
      </c>
      <c r="H12" t="s">
        <v>35</v>
      </c>
      <c r="I12">
        <v>4</v>
      </c>
      <c r="J12">
        <v>37</v>
      </c>
    </row>
    <row r="13" spans="1:11" x14ac:dyDescent="0.2">
      <c r="A13" s="35">
        <v>22</v>
      </c>
      <c r="B13" s="35" t="s">
        <v>5</v>
      </c>
      <c r="C13" s="35">
        <v>2</v>
      </c>
      <c r="D13" s="35">
        <v>125</v>
      </c>
      <c r="E13" s="37">
        <v>44332.958333333336</v>
      </c>
      <c r="F13">
        <v>500</v>
      </c>
      <c r="G13" s="35">
        <v>500</v>
      </c>
      <c r="H13" t="s">
        <v>35</v>
      </c>
      <c r="I13">
        <v>4</v>
      </c>
      <c r="J13">
        <v>45</v>
      </c>
    </row>
    <row r="14" spans="1:11" x14ac:dyDescent="0.2">
      <c r="A14" s="35">
        <v>23</v>
      </c>
      <c r="B14" s="35" t="s">
        <v>6</v>
      </c>
      <c r="C14" s="35">
        <v>2</v>
      </c>
      <c r="D14" s="35">
        <v>175</v>
      </c>
      <c r="E14" s="37">
        <v>44333.010416666664</v>
      </c>
      <c r="F14">
        <v>500</v>
      </c>
      <c r="G14" s="35">
        <v>500</v>
      </c>
      <c r="H14" t="s">
        <v>35</v>
      </c>
      <c r="I14">
        <v>4</v>
      </c>
      <c r="J14">
        <v>48</v>
      </c>
    </row>
    <row r="15" spans="1:11" x14ac:dyDescent="0.2">
      <c r="A15" s="35">
        <v>24</v>
      </c>
      <c r="B15" s="35" t="s">
        <v>7</v>
      </c>
      <c r="C15" s="35">
        <v>2</v>
      </c>
      <c r="D15" s="35">
        <v>330</v>
      </c>
      <c r="E15" s="36">
        <v>44333.010416666664</v>
      </c>
      <c r="F15">
        <v>500</v>
      </c>
      <c r="G15" s="35">
        <v>500</v>
      </c>
      <c r="H15" t="s">
        <v>35</v>
      </c>
      <c r="I15">
        <v>4</v>
      </c>
      <c r="J15">
        <v>48</v>
      </c>
    </row>
    <row r="16" spans="1:11" x14ac:dyDescent="0.2">
      <c r="A16" s="35">
        <v>25</v>
      </c>
      <c r="B16" s="35" t="s">
        <v>8</v>
      </c>
      <c r="C16" s="35">
        <v>2</v>
      </c>
      <c r="D16" s="35">
        <v>500</v>
      </c>
      <c r="E16" s="36">
        <v>44333</v>
      </c>
      <c r="F16">
        <v>500</v>
      </c>
      <c r="G16" s="35">
        <v>500</v>
      </c>
      <c r="H16" t="s">
        <v>35</v>
      </c>
      <c r="I16">
        <v>4</v>
      </c>
      <c r="J16">
        <v>53</v>
      </c>
    </row>
    <row r="17" spans="1:11" x14ac:dyDescent="0.2">
      <c r="A17" s="35">
        <v>49</v>
      </c>
      <c r="B17" s="35" t="s">
        <v>243</v>
      </c>
      <c r="C17" s="35">
        <v>3</v>
      </c>
      <c r="D17" s="35">
        <v>105</v>
      </c>
      <c r="E17" s="36">
        <v>44341.256944444445</v>
      </c>
      <c r="F17" s="35">
        <v>500</v>
      </c>
      <c r="G17" s="35">
        <v>500</v>
      </c>
      <c r="H17" t="s">
        <v>35</v>
      </c>
      <c r="I17" s="35">
        <v>4</v>
      </c>
      <c r="J17" t="s">
        <v>249</v>
      </c>
    </row>
    <row r="18" spans="1:11" x14ac:dyDescent="0.2">
      <c r="A18" s="35">
        <v>53</v>
      </c>
      <c r="B18" s="35" t="s">
        <v>5</v>
      </c>
      <c r="C18" s="35">
        <v>3</v>
      </c>
      <c r="D18" s="35">
        <v>145</v>
      </c>
      <c r="E18" s="36">
        <v>44341.208333333336</v>
      </c>
      <c r="F18" s="35">
        <v>500</v>
      </c>
      <c r="G18" s="35">
        <v>500</v>
      </c>
      <c r="H18" t="s">
        <v>35</v>
      </c>
      <c r="I18" s="35">
        <v>4</v>
      </c>
      <c r="J18" t="s">
        <v>253</v>
      </c>
    </row>
    <row r="19" spans="1:11" x14ac:dyDescent="0.2">
      <c r="A19" s="35">
        <v>54</v>
      </c>
      <c r="B19" s="35" t="s">
        <v>6</v>
      </c>
      <c r="C19" s="35">
        <v>3</v>
      </c>
      <c r="D19" s="35">
        <v>195</v>
      </c>
      <c r="E19" s="36">
        <v>44341.208333333336</v>
      </c>
      <c r="F19" s="35">
        <v>500</v>
      </c>
      <c r="G19" s="35">
        <v>500</v>
      </c>
      <c r="H19" t="s">
        <v>35</v>
      </c>
      <c r="I19" s="35">
        <v>4</v>
      </c>
      <c r="J19" t="s">
        <v>253</v>
      </c>
      <c r="K19" t="s">
        <v>254</v>
      </c>
    </row>
    <row r="20" spans="1:11" x14ac:dyDescent="0.2">
      <c r="A20" s="35">
        <v>55</v>
      </c>
      <c r="B20" s="35" t="s">
        <v>7</v>
      </c>
      <c r="C20" s="35">
        <v>3</v>
      </c>
      <c r="D20" s="35">
        <v>330</v>
      </c>
      <c r="E20" s="36">
        <v>44341.236111111109</v>
      </c>
      <c r="F20" s="35">
        <v>500</v>
      </c>
      <c r="G20" s="35">
        <v>500</v>
      </c>
      <c r="H20" t="s">
        <v>35</v>
      </c>
      <c r="I20" s="35">
        <v>4</v>
      </c>
      <c r="J20" t="s">
        <v>253</v>
      </c>
    </row>
    <row r="21" spans="1:11" x14ac:dyDescent="0.2">
      <c r="A21" s="35">
        <v>56</v>
      </c>
      <c r="B21" s="35" t="s">
        <v>8</v>
      </c>
      <c r="C21" s="35">
        <v>3</v>
      </c>
      <c r="D21" s="35">
        <v>500</v>
      </c>
      <c r="E21" s="36">
        <v>44341.243055555555</v>
      </c>
      <c r="F21" s="1">
        <v>500</v>
      </c>
      <c r="G21" s="35">
        <v>500</v>
      </c>
      <c r="H21" t="s">
        <v>35</v>
      </c>
      <c r="I21">
        <v>4</v>
      </c>
      <c r="J21" t="s">
        <v>253</v>
      </c>
    </row>
    <row r="22" spans="1:11" x14ac:dyDescent="0.2">
      <c r="A22" s="35">
        <v>63</v>
      </c>
      <c r="B22" s="35" t="s">
        <v>39</v>
      </c>
      <c r="C22" s="35">
        <v>3</v>
      </c>
      <c r="D22" s="35">
        <v>195</v>
      </c>
      <c r="E22" s="36">
        <v>44342.138888888891</v>
      </c>
      <c r="F22" s="35">
        <v>500</v>
      </c>
      <c r="G22" s="35">
        <v>500</v>
      </c>
      <c r="H22" t="s">
        <v>35</v>
      </c>
      <c r="I22" s="35">
        <v>4</v>
      </c>
      <c r="J22" s="35">
        <v>40</v>
      </c>
    </row>
    <row r="23" spans="1:11" x14ac:dyDescent="0.2">
      <c r="A23" s="35">
        <v>64</v>
      </c>
      <c r="B23" s="35" t="s">
        <v>247</v>
      </c>
      <c r="C23" s="35">
        <v>3</v>
      </c>
      <c r="D23" s="35">
        <v>330</v>
      </c>
      <c r="E23" s="36">
        <v>44342.138888888891</v>
      </c>
      <c r="F23" s="35">
        <v>500</v>
      </c>
      <c r="G23" s="35">
        <v>500</v>
      </c>
      <c r="H23" t="s">
        <v>35</v>
      </c>
      <c r="I23">
        <v>4</v>
      </c>
      <c r="J23">
        <v>45</v>
      </c>
    </row>
    <row r="24" spans="1:11" x14ac:dyDescent="0.2">
      <c r="A24" s="35">
        <v>65</v>
      </c>
      <c r="B24" s="35" t="s">
        <v>245</v>
      </c>
      <c r="C24" s="35">
        <v>3</v>
      </c>
      <c r="D24" s="35">
        <v>500</v>
      </c>
      <c r="E24" s="36">
        <v>44342.135416666664</v>
      </c>
      <c r="F24" s="35">
        <v>500</v>
      </c>
      <c r="G24">
        <v>500</v>
      </c>
      <c r="H24" t="s">
        <v>35</v>
      </c>
      <c r="I24">
        <v>4</v>
      </c>
      <c r="J24">
        <v>45</v>
      </c>
      <c r="K24" t="s">
        <v>251</v>
      </c>
    </row>
    <row r="25" spans="1:11" x14ac:dyDescent="0.2">
      <c r="A25" s="35">
        <v>52</v>
      </c>
      <c r="B25" s="35" t="s">
        <v>182</v>
      </c>
      <c r="C25" s="35">
        <v>3</v>
      </c>
      <c r="D25" s="35">
        <v>95</v>
      </c>
      <c r="E25" s="36">
        <v>44341.270833333336</v>
      </c>
      <c r="F25" s="35">
        <v>1000</v>
      </c>
      <c r="G25" t="s">
        <v>249</v>
      </c>
      <c r="H25" t="s">
        <v>35</v>
      </c>
      <c r="I25">
        <v>4</v>
      </c>
      <c r="J25" t="s">
        <v>249</v>
      </c>
      <c r="K25" t="s">
        <v>252</v>
      </c>
    </row>
    <row r="26" spans="1:11" x14ac:dyDescent="0.2">
      <c r="A26" s="35">
        <v>53</v>
      </c>
      <c r="B26" s="35" t="s">
        <v>183</v>
      </c>
      <c r="C26" s="35">
        <v>3</v>
      </c>
      <c r="D26" s="35">
        <v>145</v>
      </c>
      <c r="E26" s="36">
        <v>44341.291666666664</v>
      </c>
      <c r="F26" s="35">
        <v>1000</v>
      </c>
      <c r="G26" t="s">
        <v>249</v>
      </c>
      <c r="H26" t="s">
        <v>35</v>
      </c>
      <c r="I26">
        <v>4</v>
      </c>
      <c r="J26" t="s">
        <v>249</v>
      </c>
      <c r="K26" t="s">
        <v>252</v>
      </c>
    </row>
    <row r="27" spans="1:11" x14ac:dyDescent="0.2">
      <c r="A27" s="35">
        <v>54</v>
      </c>
      <c r="B27" s="35" t="s">
        <v>184</v>
      </c>
      <c r="C27" s="35">
        <v>3</v>
      </c>
      <c r="D27" s="35">
        <v>195</v>
      </c>
      <c r="E27" s="36">
        <v>44341.583333333336</v>
      </c>
      <c r="F27" s="35">
        <v>1000</v>
      </c>
      <c r="G27" t="s">
        <v>249</v>
      </c>
      <c r="H27" t="s">
        <v>35</v>
      </c>
      <c r="I27">
        <v>4</v>
      </c>
      <c r="J27" t="s">
        <v>249</v>
      </c>
      <c r="K27" t="s">
        <v>252</v>
      </c>
    </row>
    <row r="28" spans="1:11" x14ac:dyDescent="0.2">
      <c r="A28" s="35">
        <v>55</v>
      </c>
      <c r="B28" s="35" t="s">
        <v>185</v>
      </c>
      <c r="C28" s="35">
        <v>3</v>
      </c>
      <c r="D28" s="35">
        <v>330</v>
      </c>
      <c r="E28" s="36">
        <v>44341.270833333336</v>
      </c>
      <c r="F28" s="35">
        <v>1000</v>
      </c>
      <c r="G28" t="s">
        <v>249</v>
      </c>
      <c r="H28" t="s">
        <v>35</v>
      </c>
      <c r="I28">
        <v>4</v>
      </c>
      <c r="J28" t="s">
        <v>249</v>
      </c>
      <c r="K28" t="s">
        <v>252</v>
      </c>
    </row>
    <row r="29" spans="1:11" x14ac:dyDescent="0.2">
      <c r="A29" s="35">
        <v>56</v>
      </c>
      <c r="B29" s="35" t="s">
        <v>186</v>
      </c>
      <c r="C29" s="35">
        <v>3</v>
      </c>
      <c r="D29" s="35">
        <v>500</v>
      </c>
      <c r="E29" s="36">
        <v>44341.583333333336</v>
      </c>
      <c r="F29" s="1">
        <v>1000</v>
      </c>
      <c r="G29" s="35" t="s">
        <v>249</v>
      </c>
      <c r="H29" t="s">
        <v>35</v>
      </c>
      <c r="I29">
        <v>4</v>
      </c>
      <c r="J29" t="s">
        <v>249</v>
      </c>
      <c r="K29" t="s">
        <v>252</v>
      </c>
    </row>
    <row r="30" spans="1:11" x14ac:dyDescent="0.2">
      <c r="A30" s="35"/>
      <c r="B30" s="35"/>
      <c r="C30" s="35"/>
      <c r="D30" s="35"/>
    </row>
    <row r="31" spans="1:11" x14ac:dyDescent="0.2">
      <c r="A31" s="35"/>
      <c r="B31" s="35"/>
      <c r="C31" s="35"/>
      <c r="D31" s="35"/>
      <c r="E31" s="36"/>
    </row>
    <row r="32" spans="1:11" x14ac:dyDescent="0.2">
      <c r="A32" s="35"/>
      <c r="B32" s="35"/>
      <c r="C32" s="35"/>
      <c r="D32" s="35"/>
      <c r="E32" s="36"/>
    </row>
    <row r="33" spans="1:5" x14ac:dyDescent="0.2">
      <c r="A33" s="35"/>
      <c r="B33" s="35"/>
      <c r="C33" s="35"/>
      <c r="D33" s="35"/>
      <c r="E33" s="36"/>
    </row>
    <row r="34" spans="1:5" x14ac:dyDescent="0.2">
      <c r="A34" s="35"/>
      <c r="B34" s="35"/>
      <c r="C34" s="35"/>
      <c r="D34" s="35"/>
      <c r="E34" s="36"/>
    </row>
    <row r="35" spans="1:5" x14ac:dyDescent="0.2">
      <c r="A35" s="35"/>
      <c r="B35" s="35"/>
      <c r="C35" s="35"/>
      <c r="D35" s="35"/>
      <c r="E35" s="36"/>
    </row>
    <row r="36" spans="1:5" x14ac:dyDescent="0.2">
      <c r="A36" s="35"/>
      <c r="B36" s="35"/>
      <c r="C36" s="35"/>
      <c r="D36" s="35"/>
      <c r="E36" s="36"/>
    </row>
    <row r="37" spans="1:5" x14ac:dyDescent="0.2">
      <c r="A37" s="35"/>
      <c r="B37" s="35"/>
      <c r="C37" s="35"/>
    </row>
    <row r="38" spans="1:5" x14ac:dyDescent="0.2">
      <c r="A38" s="35"/>
      <c r="B38" s="35"/>
      <c r="C38" s="35"/>
      <c r="E38" s="42"/>
    </row>
    <row r="39" spans="1:5" x14ac:dyDescent="0.2">
      <c r="A39" s="35"/>
      <c r="B39" s="35"/>
      <c r="C39" s="35"/>
      <c r="E39" s="42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6"/>
  <sheetViews>
    <sheetView topLeftCell="A5" workbookViewId="0">
      <selection activeCell="B33" sqref="B33"/>
    </sheetView>
  </sheetViews>
  <sheetFormatPr baseColWidth="10" defaultRowHeight="16" x14ac:dyDescent="0.2"/>
  <cols>
    <col min="1" max="1" width="10.83203125" style="35"/>
    <col min="2" max="2" width="15.1640625" style="35" bestFit="1" customWidth="1"/>
    <col min="3" max="4" width="10.83203125" style="35"/>
    <col min="5" max="6" width="12.83203125" style="35" bestFit="1" customWidth="1"/>
    <col min="7" max="7" width="13.5" style="35" bestFit="1" customWidth="1"/>
    <col min="8" max="8" width="13.5" style="35" customWidth="1"/>
    <col min="9" max="9" width="14.6640625" style="35" bestFit="1" customWidth="1"/>
    <col min="10" max="10" width="14.6640625" style="35" customWidth="1"/>
    <col min="11" max="11" width="10.83203125" style="35"/>
    <col min="12" max="12" width="19.6640625" style="35" bestFit="1" customWidth="1"/>
    <col min="13" max="16384" width="10.83203125" style="35"/>
  </cols>
  <sheetData>
    <row r="1" spans="1:12" x14ac:dyDescent="0.2">
      <c r="F1" s="35" t="s">
        <v>53</v>
      </c>
      <c r="G1" s="35" t="s">
        <v>55</v>
      </c>
    </row>
    <row r="2" spans="1:12" x14ac:dyDescent="0.2">
      <c r="B2" s="35" t="s">
        <v>49</v>
      </c>
      <c r="E2" s="35" t="s">
        <v>54</v>
      </c>
      <c r="G2" s="35">
        <v>2.0299999999999998</v>
      </c>
    </row>
    <row r="3" spans="1:12" x14ac:dyDescent="0.2">
      <c r="B3" s="35" t="s">
        <v>50</v>
      </c>
      <c r="E3" s="35" t="s">
        <v>180</v>
      </c>
      <c r="G3" s="35">
        <v>2.0299999999999998</v>
      </c>
    </row>
    <row r="4" spans="1:12" x14ac:dyDescent="0.2">
      <c r="B4" s="35" t="s">
        <v>51</v>
      </c>
      <c r="E4" s="35" t="s">
        <v>67</v>
      </c>
      <c r="G4" s="35">
        <v>2.0299999999999998</v>
      </c>
    </row>
    <row r="5" spans="1:12" x14ac:dyDescent="0.2">
      <c r="B5" s="35" t="s">
        <v>52</v>
      </c>
    </row>
    <row r="9" spans="1:12" x14ac:dyDescent="0.2">
      <c r="A9" s="35" t="s">
        <v>174</v>
      </c>
      <c r="B9" s="35" t="s">
        <v>27</v>
      </c>
      <c r="C9" s="35" t="s">
        <v>28</v>
      </c>
      <c r="D9" s="35" t="s">
        <v>29</v>
      </c>
      <c r="E9" s="35" t="s">
        <v>59</v>
      </c>
      <c r="F9" s="35" t="s">
        <v>56</v>
      </c>
      <c r="G9" s="35" t="s">
        <v>179</v>
      </c>
      <c r="H9" s="35" t="s">
        <v>64</v>
      </c>
      <c r="I9" s="35" t="s">
        <v>57</v>
      </c>
      <c r="J9" s="35" t="s">
        <v>66</v>
      </c>
      <c r="K9" s="35" t="s">
        <v>58</v>
      </c>
      <c r="L9" s="35" t="s">
        <v>65</v>
      </c>
    </row>
    <row r="10" spans="1:12" x14ac:dyDescent="0.2">
      <c r="A10" s="35">
        <v>3</v>
      </c>
      <c r="B10" s="35" t="s">
        <v>39</v>
      </c>
      <c r="C10" s="35">
        <v>1</v>
      </c>
      <c r="D10" s="35">
        <v>175</v>
      </c>
      <c r="E10" s="54">
        <v>44324.01390046296</v>
      </c>
      <c r="F10" s="38">
        <v>44324.3125</v>
      </c>
      <c r="G10" s="39">
        <v>44324.875</v>
      </c>
      <c r="H10" s="38"/>
      <c r="I10" s="39">
        <v>44324.333333333336</v>
      </c>
      <c r="J10" s="39"/>
      <c r="K10" s="35" t="s">
        <v>181</v>
      </c>
      <c r="L10" s="35">
        <f t="shared" ref="L10:L25" si="0">I10-E10</f>
        <v>0.31943287037574919</v>
      </c>
    </row>
    <row r="11" spans="1:12" x14ac:dyDescent="0.2">
      <c r="A11" s="35">
        <v>4</v>
      </c>
      <c r="B11" s="35" t="s">
        <v>162</v>
      </c>
      <c r="C11" s="35">
        <v>1</v>
      </c>
      <c r="D11" s="35">
        <v>175</v>
      </c>
      <c r="E11" s="54">
        <v>44324</v>
      </c>
      <c r="F11" s="39">
        <v>44324.166666666664</v>
      </c>
      <c r="G11" s="39">
        <v>44324.833333333336</v>
      </c>
      <c r="I11" s="39">
        <v>44324.229166666664</v>
      </c>
      <c r="K11" s="35" t="s">
        <v>181</v>
      </c>
      <c r="L11" s="35">
        <f t="shared" si="0"/>
        <v>0.22916666666424135</v>
      </c>
    </row>
    <row r="12" spans="1:12" x14ac:dyDescent="0.2">
      <c r="A12" s="35">
        <v>5</v>
      </c>
      <c r="B12" s="35" t="s">
        <v>4</v>
      </c>
      <c r="C12" s="35">
        <v>1</v>
      </c>
      <c r="D12" s="35">
        <v>75</v>
      </c>
      <c r="E12" s="54">
        <v>44327.42083333333</v>
      </c>
      <c r="F12" s="39">
        <v>44327.916666666664</v>
      </c>
      <c r="G12" s="39">
        <v>44329.604166666664</v>
      </c>
      <c r="I12" s="39">
        <v>44327.986111111109</v>
      </c>
      <c r="K12" s="35" t="s">
        <v>181</v>
      </c>
      <c r="L12" s="35">
        <f t="shared" si="0"/>
        <v>0.56527777777955635</v>
      </c>
    </row>
    <row r="13" spans="1:12" x14ac:dyDescent="0.2">
      <c r="A13" s="35">
        <v>6</v>
      </c>
      <c r="B13" s="35" t="s">
        <v>5</v>
      </c>
      <c r="C13" s="35">
        <v>1</v>
      </c>
      <c r="D13" s="35">
        <v>125</v>
      </c>
      <c r="E13" s="54">
        <v>44327.42083333333</v>
      </c>
      <c r="F13" s="38">
        <v>44327.989583333336</v>
      </c>
      <c r="G13" s="38">
        <v>44329.6875</v>
      </c>
      <c r="H13" s="38"/>
      <c r="I13" s="39">
        <v>44328.010416666664</v>
      </c>
      <c r="J13" s="39"/>
      <c r="K13" s="35" t="s">
        <v>181</v>
      </c>
      <c r="L13" s="35">
        <f t="shared" si="0"/>
        <v>0.58958333333430346</v>
      </c>
    </row>
    <row r="14" spans="1:12" x14ac:dyDescent="0.2">
      <c r="A14" s="35">
        <v>7</v>
      </c>
      <c r="B14" s="35" t="s">
        <v>6</v>
      </c>
      <c r="C14" s="35">
        <v>1</v>
      </c>
      <c r="D14" s="35">
        <v>175</v>
      </c>
      <c r="E14" s="54">
        <v>44327.42083333333</v>
      </c>
      <c r="F14" s="38">
        <v>44328.354166666664</v>
      </c>
      <c r="G14" s="38">
        <v>44329.583333333336</v>
      </c>
      <c r="H14" s="38"/>
      <c r="I14" s="39">
        <v>44328.375</v>
      </c>
      <c r="J14" s="39"/>
      <c r="K14" s="35" t="s">
        <v>181</v>
      </c>
      <c r="L14" s="35">
        <f t="shared" si="0"/>
        <v>0.95416666667006211</v>
      </c>
    </row>
    <row r="15" spans="1:12" x14ac:dyDescent="0.2">
      <c r="A15" s="35">
        <v>8</v>
      </c>
      <c r="B15" s="35" t="s">
        <v>7</v>
      </c>
      <c r="C15" s="35">
        <v>1</v>
      </c>
      <c r="D15" s="35">
        <v>330</v>
      </c>
      <c r="E15" s="54">
        <v>44327.42083333333</v>
      </c>
      <c r="F15" s="38">
        <v>44328.447916666664</v>
      </c>
      <c r="G15" s="38">
        <v>44329.625</v>
      </c>
      <c r="H15" s="38"/>
      <c r="I15" s="39">
        <v>44328.46875</v>
      </c>
      <c r="J15" s="39"/>
      <c r="K15" s="35" t="s">
        <v>181</v>
      </c>
      <c r="L15" s="35">
        <f t="shared" si="0"/>
        <v>1.0479166666700621</v>
      </c>
    </row>
    <row r="16" spans="1:12" x14ac:dyDescent="0.2">
      <c r="A16" s="35">
        <v>21</v>
      </c>
      <c r="B16" s="35" t="s">
        <v>4</v>
      </c>
      <c r="C16" s="35">
        <v>2</v>
      </c>
      <c r="D16" s="35">
        <v>75</v>
      </c>
      <c r="E16" s="54">
        <v>44332.739583333336</v>
      </c>
      <c r="F16" s="38">
        <v>44333.333333333336</v>
      </c>
      <c r="G16" s="38">
        <v>44335.625</v>
      </c>
      <c r="H16" s="38"/>
      <c r="I16" s="39">
        <v>44333.354166666664</v>
      </c>
      <c r="J16" s="39"/>
      <c r="K16" s="35" t="s">
        <v>181</v>
      </c>
      <c r="L16" s="35">
        <f t="shared" si="0"/>
        <v>0.61458333332848269</v>
      </c>
    </row>
    <row r="17" spans="1:12" x14ac:dyDescent="0.2">
      <c r="A17" s="35">
        <v>22</v>
      </c>
      <c r="B17" s="35" t="s">
        <v>5</v>
      </c>
      <c r="C17" s="35">
        <v>2</v>
      </c>
      <c r="D17" s="35">
        <v>125</v>
      </c>
      <c r="E17" s="54">
        <v>44332.739583333336</v>
      </c>
      <c r="F17" s="38">
        <v>44333.479166666664</v>
      </c>
      <c r="G17" s="38">
        <v>44335.618055555555</v>
      </c>
      <c r="H17" s="38"/>
      <c r="I17" s="39">
        <v>44333.520833333336</v>
      </c>
      <c r="J17" s="39"/>
      <c r="K17" s="35" t="s">
        <v>181</v>
      </c>
      <c r="L17" s="35">
        <f t="shared" si="0"/>
        <v>0.78125</v>
      </c>
    </row>
    <row r="18" spans="1:12" x14ac:dyDescent="0.2">
      <c r="A18" s="35">
        <v>23</v>
      </c>
      <c r="B18" s="35" t="s">
        <v>6</v>
      </c>
      <c r="C18" s="35">
        <v>2</v>
      </c>
      <c r="D18" s="35">
        <v>175</v>
      </c>
      <c r="E18" s="54">
        <v>44332.739583333336</v>
      </c>
      <c r="F18" s="38">
        <v>44333.645833333336</v>
      </c>
      <c r="G18" s="38">
        <v>44335.604166666664</v>
      </c>
      <c r="H18" s="38"/>
      <c r="I18" s="39">
        <v>44333.666666666664</v>
      </c>
      <c r="J18" s="39"/>
      <c r="K18" s="35" t="s">
        <v>181</v>
      </c>
      <c r="L18" s="35">
        <f t="shared" si="0"/>
        <v>0.92708333332848269</v>
      </c>
    </row>
    <row r="19" spans="1:12" x14ac:dyDescent="0.2">
      <c r="A19" s="35">
        <v>24</v>
      </c>
      <c r="B19" s="35" t="s">
        <v>7</v>
      </c>
      <c r="C19" s="35">
        <v>2</v>
      </c>
      <c r="D19" s="35">
        <v>330</v>
      </c>
      <c r="E19" s="54">
        <v>44332.739583333336</v>
      </c>
      <c r="F19" s="38">
        <v>44333.833333333336</v>
      </c>
      <c r="G19" s="38">
        <v>44335.541666666664</v>
      </c>
      <c r="H19" s="38"/>
      <c r="I19" s="39">
        <v>44333.854166666664</v>
      </c>
      <c r="J19" s="39"/>
      <c r="K19" s="35" t="s">
        <v>181</v>
      </c>
      <c r="L19" s="35">
        <f t="shared" si="0"/>
        <v>1.1145833333284827</v>
      </c>
    </row>
    <row r="20" spans="1:12" x14ac:dyDescent="0.2">
      <c r="A20" s="35">
        <v>25</v>
      </c>
      <c r="B20" s="35" t="s">
        <v>8</v>
      </c>
      <c r="C20" s="35">
        <v>2</v>
      </c>
      <c r="D20" s="35">
        <v>500</v>
      </c>
      <c r="E20" s="54">
        <v>44332.739583333336</v>
      </c>
      <c r="F20" s="38">
        <v>44334.010416666664</v>
      </c>
      <c r="G20" s="38">
        <v>44335.513888888891</v>
      </c>
      <c r="H20" s="38"/>
      <c r="I20" s="39">
        <v>44334</v>
      </c>
      <c r="J20" s="39"/>
      <c r="K20" s="35" t="s">
        <v>181</v>
      </c>
      <c r="L20" s="35">
        <f t="shared" si="0"/>
        <v>1.2604166666642413</v>
      </c>
    </row>
    <row r="21" spans="1:12" x14ac:dyDescent="0.2">
      <c r="A21" s="35">
        <v>21</v>
      </c>
      <c r="B21" s="35" t="s">
        <v>182</v>
      </c>
      <c r="C21" s="35">
        <v>2</v>
      </c>
      <c r="D21" s="35">
        <v>75</v>
      </c>
      <c r="E21" s="54">
        <v>44332.739583333336</v>
      </c>
      <c r="F21" s="39" t="s">
        <v>40</v>
      </c>
      <c r="G21" s="39" t="s">
        <v>40</v>
      </c>
      <c r="H21" s="39" t="s">
        <v>40</v>
      </c>
      <c r="I21" s="39">
        <v>44333.354166666664</v>
      </c>
      <c r="J21" s="39"/>
      <c r="K21" s="35" t="s">
        <v>187</v>
      </c>
      <c r="L21" s="35">
        <f t="shared" si="0"/>
        <v>0.61458333332848269</v>
      </c>
    </row>
    <row r="22" spans="1:12" x14ac:dyDescent="0.2">
      <c r="A22" s="35">
        <v>22</v>
      </c>
      <c r="B22" s="35" t="s">
        <v>183</v>
      </c>
      <c r="C22" s="35">
        <v>2</v>
      </c>
      <c r="D22" s="35">
        <v>125</v>
      </c>
      <c r="E22" s="54">
        <v>44332.739583333336</v>
      </c>
      <c r="F22" s="39" t="s">
        <v>40</v>
      </c>
      <c r="G22" s="39" t="s">
        <v>40</v>
      </c>
      <c r="H22" s="39" t="s">
        <v>40</v>
      </c>
      <c r="I22" s="39">
        <v>44333.520833333336</v>
      </c>
      <c r="J22" s="39"/>
      <c r="K22" s="35" t="s">
        <v>187</v>
      </c>
      <c r="L22" s="35">
        <f t="shared" si="0"/>
        <v>0.78125</v>
      </c>
    </row>
    <row r="23" spans="1:12" x14ac:dyDescent="0.2">
      <c r="A23" s="35">
        <v>23</v>
      </c>
      <c r="B23" s="35" t="s">
        <v>184</v>
      </c>
      <c r="C23" s="35">
        <v>2</v>
      </c>
      <c r="D23" s="35">
        <v>175</v>
      </c>
      <c r="E23" s="54">
        <v>44332.739583333336</v>
      </c>
      <c r="F23" s="39" t="s">
        <v>40</v>
      </c>
      <c r="G23" s="39" t="s">
        <v>40</v>
      </c>
      <c r="H23" s="39" t="s">
        <v>40</v>
      </c>
      <c r="I23" s="39">
        <v>44333.666666666664</v>
      </c>
      <c r="J23" s="39"/>
      <c r="K23" s="35" t="s">
        <v>187</v>
      </c>
      <c r="L23" s="35">
        <f t="shared" si="0"/>
        <v>0.92708333332848269</v>
      </c>
    </row>
    <row r="24" spans="1:12" x14ac:dyDescent="0.2">
      <c r="A24" s="35">
        <v>24</v>
      </c>
      <c r="B24" s="35" t="s">
        <v>185</v>
      </c>
      <c r="C24" s="35">
        <v>2</v>
      </c>
      <c r="D24" s="35">
        <v>330</v>
      </c>
      <c r="E24" s="54">
        <v>44332.739583333336</v>
      </c>
      <c r="F24" s="39" t="s">
        <v>40</v>
      </c>
      <c r="G24" s="39" t="s">
        <v>40</v>
      </c>
      <c r="H24" s="39" t="s">
        <v>40</v>
      </c>
      <c r="I24" s="39">
        <v>44333.854166666664</v>
      </c>
      <c r="J24" s="39"/>
      <c r="K24" s="35" t="s">
        <v>187</v>
      </c>
      <c r="L24" s="35">
        <f t="shared" si="0"/>
        <v>1.1145833333284827</v>
      </c>
    </row>
    <row r="25" spans="1:12" x14ac:dyDescent="0.2">
      <c r="A25" s="35">
        <v>25</v>
      </c>
      <c r="B25" s="35" t="s">
        <v>186</v>
      </c>
      <c r="C25" s="35">
        <v>2</v>
      </c>
      <c r="D25" s="35">
        <v>500</v>
      </c>
      <c r="E25" s="54">
        <v>44332.739583333336</v>
      </c>
      <c r="F25" s="39" t="s">
        <v>40</v>
      </c>
      <c r="G25" s="39" t="s">
        <v>40</v>
      </c>
      <c r="H25" s="39" t="s">
        <v>40</v>
      </c>
      <c r="I25" s="39">
        <v>44334</v>
      </c>
      <c r="J25" s="39"/>
      <c r="K25" s="35" t="s">
        <v>187</v>
      </c>
      <c r="L25" s="35">
        <f t="shared" si="0"/>
        <v>1.2604166666642413</v>
      </c>
    </row>
    <row r="26" spans="1:12" x14ac:dyDescent="0.2">
      <c r="A26" s="35">
        <v>49</v>
      </c>
      <c r="B26" s="35" t="s">
        <v>243</v>
      </c>
      <c r="C26" s="35">
        <v>3</v>
      </c>
      <c r="D26" s="35">
        <v>105</v>
      </c>
      <c r="E26" s="41"/>
      <c r="F26" s="39">
        <v>44342.012499999997</v>
      </c>
      <c r="G26" s="124">
        <v>44344</v>
      </c>
      <c r="H26" s="39"/>
      <c r="I26" s="39">
        <v>44342.031944444447</v>
      </c>
      <c r="J26" s="39"/>
      <c r="K26" s="35" t="s">
        <v>181</v>
      </c>
    </row>
    <row r="27" spans="1:12" x14ac:dyDescent="0.2">
      <c r="A27" s="35">
        <v>51</v>
      </c>
      <c r="B27" s="35" t="s">
        <v>162</v>
      </c>
      <c r="C27" s="35">
        <v>3</v>
      </c>
      <c r="D27" s="35">
        <v>145</v>
      </c>
      <c r="E27" s="41"/>
      <c r="F27" s="39">
        <v>44342.072916666664</v>
      </c>
      <c r="G27" s="39">
        <v>44345.583333333336</v>
      </c>
      <c r="H27" s="39"/>
      <c r="I27" s="39">
        <v>44342.083333333336</v>
      </c>
      <c r="J27" s="39"/>
      <c r="K27" s="35" t="s">
        <v>181</v>
      </c>
    </row>
    <row r="28" spans="1:12" x14ac:dyDescent="0.2">
      <c r="A28" s="35">
        <v>53</v>
      </c>
      <c r="B28" s="35" t="s">
        <v>5</v>
      </c>
      <c r="C28" s="35">
        <v>3</v>
      </c>
      <c r="D28" s="35">
        <v>145</v>
      </c>
      <c r="E28" s="41"/>
      <c r="F28" s="39">
        <v>44341.947916666664</v>
      </c>
      <c r="G28" s="39">
        <v>44344.84375</v>
      </c>
      <c r="H28" s="39"/>
      <c r="I28" s="39">
        <v>44341.96875</v>
      </c>
      <c r="J28" s="39"/>
      <c r="K28" s="35" t="s">
        <v>181</v>
      </c>
      <c r="L28" s="35">
        <f t="shared" ref="L28" si="1">I28-E28</f>
        <v>44341.96875</v>
      </c>
    </row>
    <row r="29" spans="1:12" x14ac:dyDescent="0.2">
      <c r="A29" s="35">
        <v>54</v>
      </c>
      <c r="B29" s="35" t="s">
        <v>6</v>
      </c>
      <c r="C29" s="35">
        <v>3</v>
      </c>
      <c r="D29" s="35">
        <v>195</v>
      </c>
      <c r="E29" s="41"/>
      <c r="F29" s="39">
        <v>44341.763888888891</v>
      </c>
      <c r="G29" s="39">
        <v>44344.75</v>
      </c>
      <c r="H29" s="39"/>
      <c r="I29" s="39">
        <v>44341.780555555553</v>
      </c>
      <c r="J29" s="39"/>
      <c r="K29" s="35" t="s">
        <v>181</v>
      </c>
    </row>
    <row r="30" spans="1:12" x14ac:dyDescent="0.2">
      <c r="A30" s="35">
        <v>55</v>
      </c>
      <c r="B30" s="35" t="s">
        <v>7</v>
      </c>
      <c r="C30" s="35">
        <v>3</v>
      </c>
      <c r="D30" s="35">
        <v>330</v>
      </c>
      <c r="E30" s="41"/>
      <c r="F30" s="39">
        <v>44341.6875</v>
      </c>
      <c r="G30" s="39">
        <v>44344.708333333336</v>
      </c>
      <c r="H30" s="39"/>
      <c r="I30" s="39">
        <v>44341.701388888891</v>
      </c>
      <c r="J30" s="39"/>
      <c r="K30" s="35" t="s">
        <v>181</v>
      </c>
    </row>
    <row r="31" spans="1:12" x14ac:dyDescent="0.2">
      <c r="A31" s="35">
        <v>56</v>
      </c>
      <c r="B31" s="35" t="s">
        <v>8</v>
      </c>
      <c r="C31" s="35">
        <v>3</v>
      </c>
      <c r="D31" s="35">
        <v>500</v>
      </c>
      <c r="E31" s="41"/>
      <c r="F31" s="39">
        <v>44341.604166666664</v>
      </c>
      <c r="G31" s="39">
        <v>44344.6875</v>
      </c>
      <c r="H31" s="39"/>
      <c r="I31" s="39">
        <v>44341.625</v>
      </c>
      <c r="J31" s="39"/>
      <c r="K31" s="35" t="s">
        <v>181</v>
      </c>
    </row>
    <row r="32" spans="1:12" x14ac:dyDescent="0.2">
      <c r="A32" s="35">
        <v>63</v>
      </c>
      <c r="B32" s="35" t="s">
        <v>39</v>
      </c>
      <c r="C32" s="35">
        <v>3</v>
      </c>
      <c r="D32" s="35">
        <v>195</v>
      </c>
      <c r="E32" s="39"/>
      <c r="F32" s="39">
        <v>44342.729166666664</v>
      </c>
      <c r="G32" s="39">
        <v>44344.833333333336</v>
      </c>
      <c r="H32" s="39"/>
      <c r="I32" s="39">
        <v>44342.770833333336</v>
      </c>
      <c r="K32" s="35" t="s">
        <v>181</v>
      </c>
    </row>
    <row r="33" spans="1:11" x14ac:dyDescent="0.2">
      <c r="A33" s="35">
        <v>64</v>
      </c>
      <c r="B33" s="35" t="s">
        <v>247</v>
      </c>
      <c r="C33" s="35">
        <v>3</v>
      </c>
      <c r="D33" s="35">
        <v>330</v>
      </c>
      <c r="E33" s="39"/>
      <c r="F33" s="39">
        <v>44342.819444444445</v>
      </c>
      <c r="G33" s="39">
        <v>44345.541666666664</v>
      </c>
      <c r="H33" s="39"/>
      <c r="I33" s="39">
        <v>44342.833333333336</v>
      </c>
      <c r="J33" s="39"/>
      <c r="K33" s="35" t="s">
        <v>181</v>
      </c>
    </row>
    <row r="34" spans="1:11" x14ac:dyDescent="0.2">
      <c r="A34" s="35">
        <v>65</v>
      </c>
      <c r="B34" s="35" t="s">
        <v>245</v>
      </c>
      <c r="C34" s="35">
        <v>3</v>
      </c>
      <c r="D34" s="35">
        <v>500</v>
      </c>
      <c r="E34" s="39"/>
      <c r="F34" s="39">
        <v>44342.635416666664</v>
      </c>
      <c r="G34" s="124">
        <v>44345</v>
      </c>
      <c r="H34" s="39"/>
      <c r="I34" s="39">
        <v>44342.666666666664</v>
      </c>
      <c r="J34" s="39"/>
      <c r="K34" s="35" t="s">
        <v>181</v>
      </c>
    </row>
    <row r="35" spans="1:11" x14ac:dyDescent="0.2">
      <c r="F35" s="39"/>
      <c r="G35" s="39"/>
      <c r="H35" s="39"/>
      <c r="K35" s="34"/>
    </row>
    <row r="36" spans="1:11" x14ac:dyDescent="0.2">
      <c r="F36" s="39"/>
      <c r="G36" s="39"/>
      <c r="H36" s="39"/>
      <c r="K36" s="34"/>
    </row>
    <row r="37" spans="1:11" x14ac:dyDescent="0.2">
      <c r="E37" s="39"/>
      <c r="F37" s="39"/>
      <c r="G37" s="39"/>
      <c r="H37" s="39"/>
      <c r="I37" s="39"/>
      <c r="J37" s="39"/>
    </row>
    <row r="38" spans="1:11" x14ac:dyDescent="0.2">
      <c r="E38" s="39"/>
      <c r="F38" s="39"/>
      <c r="G38" s="39"/>
      <c r="H38" s="39"/>
      <c r="I38" s="39"/>
      <c r="J38" s="39"/>
    </row>
    <row r="39" spans="1:11" x14ac:dyDescent="0.2">
      <c r="E39" s="39"/>
      <c r="F39" s="39"/>
      <c r="G39" s="39"/>
      <c r="H39" s="39"/>
      <c r="I39" s="39"/>
      <c r="J39" s="39"/>
    </row>
    <row r="40" spans="1:11" x14ac:dyDescent="0.2">
      <c r="E40" s="39"/>
      <c r="F40" s="39"/>
      <c r="G40" s="39"/>
      <c r="H40" s="39"/>
      <c r="I40" s="39"/>
      <c r="J40" s="39"/>
    </row>
    <row r="41" spans="1:11" x14ac:dyDescent="0.2">
      <c r="E41" s="39"/>
      <c r="F41" s="39"/>
      <c r="G41" s="39"/>
      <c r="H41" s="39"/>
      <c r="I41" s="39"/>
      <c r="J41" s="39"/>
    </row>
    <row r="42" spans="1:11" x14ac:dyDescent="0.2">
      <c r="E42" s="39"/>
      <c r="F42" s="39"/>
      <c r="G42" s="39"/>
      <c r="H42" s="39"/>
      <c r="I42" s="39"/>
      <c r="J42" s="39"/>
    </row>
    <row r="43" spans="1:11" x14ac:dyDescent="0.2">
      <c r="E43" s="39"/>
      <c r="F43" s="39"/>
      <c r="G43" s="39"/>
      <c r="H43" s="39"/>
    </row>
    <row r="44" spans="1:11" x14ac:dyDescent="0.2">
      <c r="F44" s="39"/>
      <c r="G44" s="39"/>
      <c r="H44" s="39"/>
    </row>
    <row r="45" spans="1:11" x14ac:dyDescent="0.2">
      <c r="F45" s="39"/>
      <c r="G45" s="39"/>
      <c r="H45" s="39"/>
    </row>
    <row r="46" spans="1:11" x14ac:dyDescent="0.2">
      <c r="F46" s="39"/>
      <c r="G46" s="39"/>
      <c r="H46" s="39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501"/>
  <sheetViews>
    <sheetView workbookViewId="0">
      <pane ySplit="2" topLeftCell="A415" activePane="bottomLeft" state="frozen"/>
      <selection pane="bottomLeft" activeCell="H495" sqref="H495"/>
    </sheetView>
  </sheetViews>
  <sheetFormatPr baseColWidth="10" defaultRowHeight="16" x14ac:dyDescent="0.2"/>
  <cols>
    <col min="1" max="1" width="10.83203125" style="52"/>
    <col min="2" max="2" width="12.83203125" style="52" bestFit="1" customWidth="1"/>
    <col min="3" max="3" width="12.6640625" style="52" bestFit="1" customWidth="1"/>
    <col min="4" max="4" width="10.83203125" style="118"/>
    <col min="5" max="5" width="10.83203125" style="52"/>
    <col min="6" max="6" width="13.6640625" style="52" bestFit="1" customWidth="1"/>
    <col min="7" max="7" width="10.83203125" style="52"/>
    <col min="8" max="8" width="27.6640625" style="52" customWidth="1"/>
    <col min="9" max="16384" width="10.83203125" style="52"/>
  </cols>
  <sheetData>
    <row r="2" spans="1:9" x14ac:dyDescent="0.2">
      <c r="A2" s="52" t="s">
        <v>41</v>
      </c>
      <c r="B2" s="52" t="s">
        <v>59</v>
      </c>
      <c r="C2" s="52" t="s">
        <v>60</v>
      </c>
      <c r="D2" s="118" t="s">
        <v>174</v>
      </c>
      <c r="E2" s="118" t="s">
        <v>28</v>
      </c>
      <c r="F2" s="118" t="s">
        <v>42</v>
      </c>
      <c r="G2" s="118" t="s">
        <v>43</v>
      </c>
      <c r="H2" s="118" t="s">
        <v>44</v>
      </c>
      <c r="I2" s="118" t="s">
        <v>61</v>
      </c>
    </row>
    <row r="3" spans="1:9" x14ac:dyDescent="0.2">
      <c r="A3" s="52">
        <v>691</v>
      </c>
      <c r="B3" s="120">
        <v>44323.145833333336</v>
      </c>
      <c r="C3" s="120">
        <v>44323.145833333336</v>
      </c>
      <c r="D3" s="118" t="s">
        <v>188</v>
      </c>
      <c r="E3" s="52">
        <v>1</v>
      </c>
      <c r="F3" s="52" t="s">
        <v>189</v>
      </c>
      <c r="G3" s="52" t="s">
        <v>190</v>
      </c>
      <c r="H3" s="52" t="s">
        <v>191</v>
      </c>
      <c r="I3" s="52">
        <f>C3-B3</f>
        <v>0</v>
      </c>
    </row>
    <row r="4" spans="1:9" x14ac:dyDescent="0.2">
      <c r="A4" s="52">
        <v>692</v>
      </c>
      <c r="B4" s="54">
        <v>44324</v>
      </c>
      <c r="C4" s="120">
        <v>44324.227777777778</v>
      </c>
      <c r="D4" s="118" t="s">
        <v>192</v>
      </c>
      <c r="E4" s="52">
        <v>1</v>
      </c>
      <c r="F4" s="52" t="s">
        <v>195</v>
      </c>
      <c r="G4" s="52">
        <v>40</v>
      </c>
      <c r="I4" s="52">
        <f>C4-B4</f>
        <v>0.22777777777810115</v>
      </c>
    </row>
    <row r="5" spans="1:9" x14ac:dyDescent="0.2">
      <c r="A5" s="52">
        <v>693</v>
      </c>
      <c r="B5" s="54">
        <v>44324</v>
      </c>
      <c r="C5" s="120">
        <v>44324.227777777778</v>
      </c>
      <c r="D5" s="118" t="s">
        <v>192</v>
      </c>
      <c r="E5" s="52">
        <v>1</v>
      </c>
      <c r="F5" s="52" t="s">
        <v>195</v>
      </c>
      <c r="G5" s="52">
        <v>40</v>
      </c>
      <c r="I5" s="52">
        <f>C5-B5</f>
        <v>0.22777777777810115</v>
      </c>
    </row>
    <row r="6" spans="1:9" x14ac:dyDescent="0.2">
      <c r="A6" s="52">
        <v>694</v>
      </c>
      <c r="B6" s="54">
        <v>44324</v>
      </c>
      <c r="C6" s="120">
        <v>44324.227777777778</v>
      </c>
      <c r="D6" s="118" t="s">
        <v>192</v>
      </c>
      <c r="E6" s="52">
        <v>1</v>
      </c>
      <c r="F6" s="52" t="s">
        <v>196</v>
      </c>
      <c r="G6" s="52">
        <v>40</v>
      </c>
      <c r="I6" s="52">
        <v>0</v>
      </c>
    </row>
    <row r="7" spans="1:9" x14ac:dyDescent="0.2">
      <c r="A7" s="52">
        <v>695</v>
      </c>
      <c r="B7" s="54">
        <v>44324</v>
      </c>
      <c r="C7" s="120">
        <v>44324.238888888889</v>
      </c>
      <c r="D7" s="118" t="s">
        <v>192</v>
      </c>
      <c r="E7" s="52">
        <v>1</v>
      </c>
      <c r="F7" s="52" t="s">
        <v>62</v>
      </c>
      <c r="G7" s="52">
        <v>25</v>
      </c>
      <c r="I7" s="52">
        <v>0</v>
      </c>
    </row>
    <row r="8" spans="1:9" x14ac:dyDescent="0.2">
      <c r="A8" s="52">
        <v>696</v>
      </c>
      <c r="B8" s="54">
        <v>44324</v>
      </c>
      <c r="C8" s="120">
        <v>44324.238888888889</v>
      </c>
      <c r="D8" s="118" t="s">
        <v>192</v>
      </c>
      <c r="E8" s="52">
        <v>1</v>
      </c>
      <c r="F8" s="52" t="s">
        <v>196</v>
      </c>
      <c r="G8" s="52">
        <v>25</v>
      </c>
      <c r="I8" s="52">
        <v>0</v>
      </c>
    </row>
    <row r="9" spans="1:9" x14ac:dyDescent="0.2">
      <c r="A9" s="52">
        <v>697</v>
      </c>
      <c r="B9" s="54">
        <v>44324</v>
      </c>
      <c r="C9" s="120">
        <v>44324.238888888889</v>
      </c>
      <c r="D9" s="118" t="s">
        <v>192</v>
      </c>
      <c r="E9" s="52">
        <v>1</v>
      </c>
      <c r="F9" s="52" t="s">
        <v>195</v>
      </c>
      <c r="G9" s="52">
        <v>25</v>
      </c>
      <c r="I9" s="52">
        <v>0</v>
      </c>
    </row>
    <row r="10" spans="1:9" x14ac:dyDescent="0.2">
      <c r="A10" s="52">
        <v>698</v>
      </c>
      <c r="B10" s="54">
        <v>44324</v>
      </c>
      <c r="C10" s="120">
        <v>44324.238888888889</v>
      </c>
      <c r="D10" s="118" t="s">
        <v>192</v>
      </c>
      <c r="E10" s="52">
        <v>1</v>
      </c>
      <c r="F10" s="52" t="s">
        <v>62</v>
      </c>
      <c r="G10" s="52">
        <v>25</v>
      </c>
      <c r="I10" s="52">
        <v>0</v>
      </c>
    </row>
    <row r="11" spans="1:9" x14ac:dyDescent="0.2">
      <c r="A11" s="52">
        <v>699</v>
      </c>
      <c r="B11" s="54">
        <v>44324</v>
      </c>
      <c r="C11" s="120">
        <v>44324.248611111114</v>
      </c>
      <c r="D11" s="118" t="s">
        <v>192</v>
      </c>
      <c r="E11" s="52">
        <v>1</v>
      </c>
      <c r="F11" s="52" t="s">
        <v>62</v>
      </c>
      <c r="G11" s="52">
        <v>25</v>
      </c>
      <c r="H11" s="52" t="s">
        <v>199</v>
      </c>
      <c r="I11" s="52">
        <f>C11-B11</f>
        <v>0.24861111111385981</v>
      </c>
    </row>
    <row r="12" spans="1:9" x14ac:dyDescent="0.2">
      <c r="A12" s="52">
        <v>700</v>
      </c>
      <c r="B12" s="54">
        <v>44324</v>
      </c>
      <c r="C12" s="120">
        <v>44324.248611111114</v>
      </c>
      <c r="D12" s="118" t="s">
        <v>192</v>
      </c>
      <c r="E12" s="52">
        <v>1</v>
      </c>
      <c r="F12" s="52" t="s">
        <v>196</v>
      </c>
      <c r="G12" s="52">
        <v>40</v>
      </c>
      <c r="I12" s="52">
        <f>C12-B12</f>
        <v>0.24861111111385981</v>
      </c>
    </row>
    <row r="13" spans="1:9" x14ac:dyDescent="0.2">
      <c r="A13" s="52">
        <v>701</v>
      </c>
      <c r="B13" s="54">
        <v>44324</v>
      </c>
      <c r="C13" s="120">
        <v>44324.248611111114</v>
      </c>
      <c r="D13" s="118" t="s">
        <v>192</v>
      </c>
      <c r="E13" s="52">
        <v>1</v>
      </c>
      <c r="F13" s="52" t="s">
        <v>196</v>
      </c>
      <c r="G13" s="1">
        <v>25</v>
      </c>
      <c r="I13" s="52">
        <f>C13-B13</f>
        <v>0.24861111111385981</v>
      </c>
    </row>
    <row r="14" spans="1:9" x14ac:dyDescent="0.2">
      <c r="A14" s="52">
        <v>702</v>
      </c>
      <c r="B14" s="54">
        <v>44324</v>
      </c>
      <c r="C14" s="120">
        <v>44324.248611111114</v>
      </c>
      <c r="D14" s="118" t="s">
        <v>192</v>
      </c>
      <c r="E14" s="52">
        <v>1</v>
      </c>
      <c r="F14" s="52" t="s">
        <v>196</v>
      </c>
      <c r="G14" s="1">
        <v>25</v>
      </c>
      <c r="I14" s="52">
        <f t="shared" ref="I14:I77" si="0">C14-B14</f>
        <v>0.24861111111385981</v>
      </c>
    </row>
    <row r="15" spans="1:9" x14ac:dyDescent="0.2">
      <c r="A15" s="52">
        <v>703</v>
      </c>
      <c r="B15" s="54">
        <v>44324</v>
      </c>
      <c r="C15" s="120">
        <v>44324.248611111114</v>
      </c>
      <c r="D15" s="118" t="s">
        <v>192</v>
      </c>
      <c r="E15" s="52">
        <v>1</v>
      </c>
      <c r="F15" s="52" t="s">
        <v>63</v>
      </c>
      <c r="G15" s="52">
        <v>50</v>
      </c>
      <c r="H15" s="52" t="s">
        <v>194</v>
      </c>
      <c r="I15" s="52">
        <f t="shared" si="0"/>
        <v>0.24861111111385981</v>
      </c>
    </row>
    <row r="16" spans="1:9" x14ac:dyDescent="0.2">
      <c r="A16" s="52">
        <v>704</v>
      </c>
      <c r="B16" s="54">
        <v>44324</v>
      </c>
      <c r="C16" s="120">
        <v>44324.248611111114</v>
      </c>
      <c r="D16" s="118" t="s">
        <v>192</v>
      </c>
      <c r="E16" s="52">
        <v>1</v>
      </c>
      <c r="F16" s="52" t="s">
        <v>196</v>
      </c>
      <c r="G16" s="1">
        <v>25</v>
      </c>
      <c r="I16" s="52">
        <f t="shared" si="0"/>
        <v>0.24861111111385981</v>
      </c>
    </row>
    <row r="17" spans="1:9" x14ac:dyDescent="0.2">
      <c r="A17" s="52">
        <v>705</v>
      </c>
      <c r="B17" s="54">
        <v>44324</v>
      </c>
      <c r="C17" s="120">
        <v>44324.248611111114</v>
      </c>
      <c r="D17" s="118" t="s">
        <v>192</v>
      </c>
      <c r="E17" s="52">
        <v>1</v>
      </c>
      <c r="F17" s="52" t="s">
        <v>62</v>
      </c>
      <c r="G17" s="122">
        <v>12.5</v>
      </c>
      <c r="I17" s="52">
        <f t="shared" si="0"/>
        <v>0.24861111111385981</v>
      </c>
    </row>
    <row r="18" spans="1:9" x14ac:dyDescent="0.2">
      <c r="A18" s="52">
        <v>706</v>
      </c>
      <c r="B18" s="54">
        <v>44324</v>
      </c>
      <c r="C18" s="120">
        <v>44324.270833333336</v>
      </c>
      <c r="D18" s="118" t="s">
        <v>192</v>
      </c>
      <c r="E18" s="52">
        <v>1</v>
      </c>
      <c r="F18" s="52" t="s">
        <v>197</v>
      </c>
      <c r="G18" s="122">
        <v>50</v>
      </c>
      <c r="H18" s="52" t="s">
        <v>198</v>
      </c>
      <c r="I18" s="52">
        <f t="shared" si="0"/>
        <v>0.27083333333575865</v>
      </c>
    </row>
    <row r="19" spans="1:9" x14ac:dyDescent="0.2">
      <c r="A19" s="52">
        <v>707</v>
      </c>
      <c r="B19" s="54">
        <v>44324.01390046296</v>
      </c>
      <c r="C19" s="120">
        <v>44324.34375</v>
      </c>
      <c r="D19" s="118" t="s">
        <v>193</v>
      </c>
      <c r="E19" s="52">
        <v>1</v>
      </c>
      <c r="F19" s="52" t="s">
        <v>195</v>
      </c>
      <c r="G19" s="122">
        <v>40</v>
      </c>
      <c r="I19" s="52">
        <f t="shared" si="0"/>
        <v>0.32984953703999054</v>
      </c>
    </row>
    <row r="20" spans="1:9" x14ac:dyDescent="0.2">
      <c r="A20" s="52">
        <v>708</v>
      </c>
      <c r="B20" s="54">
        <v>44324.01390046296</v>
      </c>
      <c r="C20" s="120">
        <v>44324.34375</v>
      </c>
      <c r="D20" s="118" t="s">
        <v>193</v>
      </c>
      <c r="E20" s="52">
        <v>1</v>
      </c>
      <c r="F20" s="52" t="s">
        <v>195</v>
      </c>
      <c r="G20" s="122">
        <v>40</v>
      </c>
      <c r="I20" s="52">
        <f t="shared" si="0"/>
        <v>0.32984953703999054</v>
      </c>
    </row>
    <row r="21" spans="1:9" x14ac:dyDescent="0.2">
      <c r="A21" s="52">
        <v>709</v>
      </c>
      <c r="B21" s="54">
        <v>44324.01390046296</v>
      </c>
      <c r="C21" s="120">
        <v>44324.349305555559</v>
      </c>
      <c r="D21" s="118" t="s">
        <v>193</v>
      </c>
      <c r="E21" s="52">
        <v>1</v>
      </c>
      <c r="F21" s="52" t="s">
        <v>197</v>
      </c>
      <c r="G21" s="122">
        <v>40</v>
      </c>
      <c r="I21" s="52">
        <f t="shared" si="0"/>
        <v>0.33540509259910323</v>
      </c>
    </row>
    <row r="22" spans="1:9" x14ac:dyDescent="0.2">
      <c r="A22" s="52">
        <v>710</v>
      </c>
      <c r="B22" s="54">
        <v>44324.01390046296</v>
      </c>
      <c r="C22" s="120">
        <v>44324.349305555559</v>
      </c>
      <c r="D22" s="118" t="s">
        <v>193</v>
      </c>
      <c r="E22" s="52">
        <v>1</v>
      </c>
      <c r="F22" s="52" t="s">
        <v>62</v>
      </c>
      <c r="G22" s="122">
        <v>40</v>
      </c>
      <c r="I22" s="52">
        <f t="shared" si="0"/>
        <v>0.33540509259910323</v>
      </c>
    </row>
    <row r="23" spans="1:9" x14ac:dyDescent="0.2">
      <c r="A23" s="52">
        <v>711</v>
      </c>
      <c r="B23" s="54">
        <v>44324.01390046296</v>
      </c>
      <c r="C23" s="120">
        <v>44324.354861111111</v>
      </c>
      <c r="D23" s="118" t="s">
        <v>193</v>
      </c>
      <c r="E23" s="52">
        <v>1</v>
      </c>
      <c r="F23" s="52" t="s">
        <v>196</v>
      </c>
      <c r="G23" s="122">
        <v>40</v>
      </c>
      <c r="I23" s="52">
        <f t="shared" si="0"/>
        <v>0.34096064815093996</v>
      </c>
    </row>
    <row r="24" spans="1:9" x14ac:dyDescent="0.2">
      <c r="A24" s="52">
        <v>712</v>
      </c>
      <c r="B24" s="54">
        <v>44324.01390046296</v>
      </c>
      <c r="C24" s="120">
        <v>44324.354861111111</v>
      </c>
      <c r="D24" s="118" t="s">
        <v>193</v>
      </c>
      <c r="E24" s="52">
        <v>1</v>
      </c>
      <c r="F24" s="52" t="s">
        <v>195</v>
      </c>
      <c r="G24" s="122">
        <v>40</v>
      </c>
      <c r="I24" s="52">
        <f t="shared" si="0"/>
        <v>0.34096064815093996</v>
      </c>
    </row>
    <row r="25" spans="1:9" x14ac:dyDescent="0.2">
      <c r="A25" s="52">
        <v>713</v>
      </c>
      <c r="B25" s="54">
        <v>44324.01390046296</v>
      </c>
      <c r="C25" s="120">
        <v>44324.354861111111</v>
      </c>
      <c r="D25" s="118" t="s">
        <v>193</v>
      </c>
      <c r="E25" s="52">
        <v>1</v>
      </c>
      <c r="F25" s="52" t="s">
        <v>62</v>
      </c>
      <c r="G25" s="122">
        <v>40</v>
      </c>
      <c r="I25" s="52">
        <f t="shared" si="0"/>
        <v>0.34096064815093996</v>
      </c>
    </row>
    <row r="26" spans="1:9" x14ac:dyDescent="0.2">
      <c r="A26" s="52">
        <v>714</v>
      </c>
      <c r="B26" s="54">
        <v>44324.01390046296</v>
      </c>
      <c r="C26" s="120">
        <v>44324.363888888889</v>
      </c>
      <c r="D26" s="118" t="s">
        <v>193</v>
      </c>
      <c r="E26" s="52">
        <v>1</v>
      </c>
      <c r="F26" s="52" t="s">
        <v>62</v>
      </c>
      <c r="G26" s="122">
        <v>40</v>
      </c>
      <c r="I26" s="52">
        <f t="shared" si="0"/>
        <v>0.34998842592904111</v>
      </c>
    </row>
    <row r="27" spans="1:9" x14ac:dyDescent="0.2">
      <c r="A27" s="52">
        <v>715</v>
      </c>
      <c r="B27" s="54">
        <v>44327.42083333333</v>
      </c>
      <c r="C27" s="121">
        <v>44327.944444444445</v>
      </c>
      <c r="D27" s="118" t="s">
        <v>200</v>
      </c>
      <c r="E27" s="52">
        <v>1</v>
      </c>
      <c r="F27" s="52" t="s">
        <v>197</v>
      </c>
      <c r="G27" s="122">
        <v>32</v>
      </c>
      <c r="I27" s="52">
        <f t="shared" si="0"/>
        <v>0.523611111115315</v>
      </c>
    </row>
    <row r="28" spans="1:9" x14ac:dyDescent="0.2">
      <c r="A28" s="52">
        <v>716</v>
      </c>
      <c r="B28" s="54">
        <v>44327.42083333333</v>
      </c>
      <c r="C28" s="121">
        <v>44327.944444444445</v>
      </c>
      <c r="D28" s="118" t="s">
        <v>200</v>
      </c>
      <c r="E28" s="52">
        <v>1</v>
      </c>
      <c r="F28" s="52" t="s">
        <v>197</v>
      </c>
      <c r="G28" s="122">
        <v>32</v>
      </c>
      <c r="I28" s="52">
        <f t="shared" si="0"/>
        <v>0.523611111115315</v>
      </c>
    </row>
    <row r="29" spans="1:9" x14ac:dyDescent="0.2">
      <c r="A29" s="52">
        <v>717</v>
      </c>
      <c r="B29" s="54">
        <v>44327.42083333333</v>
      </c>
      <c r="C29" s="121">
        <v>44327.944444444445</v>
      </c>
      <c r="D29" s="118" t="s">
        <v>200</v>
      </c>
      <c r="E29" s="52">
        <v>1</v>
      </c>
      <c r="F29" s="52" t="s">
        <v>197</v>
      </c>
      <c r="G29" s="122">
        <v>20</v>
      </c>
      <c r="I29" s="52">
        <f t="shared" si="0"/>
        <v>0.523611111115315</v>
      </c>
    </row>
    <row r="30" spans="1:9" x14ac:dyDescent="0.2">
      <c r="A30" s="52">
        <v>718</v>
      </c>
      <c r="B30" s="54">
        <v>44327.42083333333</v>
      </c>
      <c r="C30" s="121">
        <v>44327.944444444445</v>
      </c>
      <c r="D30" s="118" t="s">
        <v>200</v>
      </c>
      <c r="E30" s="52">
        <v>1</v>
      </c>
      <c r="F30" s="52" t="s">
        <v>197</v>
      </c>
      <c r="G30" s="122">
        <v>32</v>
      </c>
      <c r="I30" s="52">
        <f t="shared" si="0"/>
        <v>0.523611111115315</v>
      </c>
    </row>
    <row r="31" spans="1:9" x14ac:dyDescent="0.2">
      <c r="A31" s="52">
        <v>719</v>
      </c>
      <c r="B31" s="54">
        <v>44327.42083333333</v>
      </c>
      <c r="C31" s="121">
        <v>44327.944444444445</v>
      </c>
      <c r="D31" s="118" t="s">
        <v>200</v>
      </c>
      <c r="E31" s="52">
        <v>1</v>
      </c>
      <c r="F31" s="52" t="s">
        <v>197</v>
      </c>
      <c r="G31" s="122">
        <v>32</v>
      </c>
      <c r="I31" s="52">
        <f t="shared" si="0"/>
        <v>0.523611111115315</v>
      </c>
    </row>
    <row r="32" spans="1:9" x14ac:dyDescent="0.2">
      <c r="A32" s="52">
        <v>720</v>
      </c>
      <c r="B32" s="54">
        <v>44327.42083333333</v>
      </c>
      <c r="C32" s="121">
        <v>44327.944444444445</v>
      </c>
      <c r="D32" s="118" t="s">
        <v>200</v>
      </c>
      <c r="E32" s="52">
        <v>1</v>
      </c>
      <c r="F32" s="52" t="s">
        <v>195</v>
      </c>
      <c r="G32" s="122">
        <v>32</v>
      </c>
      <c r="I32" s="52">
        <f t="shared" si="0"/>
        <v>0.523611111115315</v>
      </c>
    </row>
    <row r="33" spans="1:9" x14ac:dyDescent="0.2">
      <c r="A33" s="52">
        <v>721</v>
      </c>
      <c r="B33" s="54">
        <v>44327.42083333333</v>
      </c>
      <c r="C33" s="121">
        <v>44327.958333333336</v>
      </c>
      <c r="D33" s="118" t="s">
        <v>200</v>
      </c>
      <c r="E33" s="52">
        <v>1</v>
      </c>
      <c r="F33" s="52" t="s">
        <v>195</v>
      </c>
      <c r="G33" s="122">
        <v>32</v>
      </c>
      <c r="I33" s="52">
        <f t="shared" si="0"/>
        <v>0.53750000000582077</v>
      </c>
    </row>
    <row r="34" spans="1:9" x14ac:dyDescent="0.2">
      <c r="A34" s="52">
        <v>722</v>
      </c>
      <c r="B34" s="54">
        <v>44327.42083333333</v>
      </c>
      <c r="C34" s="121">
        <v>44327.958333333336</v>
      </c>
      <c r="D34" s="118" t="s">
        <v>200</v>
      </c>
      <c r="E34" s="52">
        <v>1</v>
      </c>
      <c r="F34" s="52" t="s">
        <v>195</v>
      </c>
      <c r="G34" s="122">
        <v>32</v>
      </c>
      <c r="I34" s="52">
        <f t="shared" si="0"/>
        <v>0.53750000000582077</v>
      </c>
    </row>
    <row r="35" spans="1:9" x14ac:dyDescent="0.2">
      <c r="A35" s="52">
        <v>723</v>
      </c>
      <c r="B35" s="54">
        <v>44327.42083333333</v>
      </c>
      <c r="C35" s="121">
        <v>44327.958333333336</v>
      </c>
      <c r="D35" s="118" t="s">
        <v>200</v>
      </c>
      <c r="E35" s="52">
        <v>1</v>
      </c>
      <c r="F35" s="52" t="s">
        <v>195</v>
      </c>
      <c r="G35" s="122">
        <v>32</v>
      </c>
      <c r="I35" s="52">
        <f t="shared" si="0"/>
        <v>0.53750000000582077</v>
      </c>
    </row>
    <row r="36" spans="1:9" x14ac:dyDescent="0.2">
      <c r="A36" s="52">
        <v>724</v>
      </c>
      <c r="B36" s="54">
        <v>44327.42083333333</v>
      </c>
      <c r="C36" s="121">
        <v>44327.958333333336</v>
      </c>
      <c r="D36" s="118" t="s">
        <v>200</v>
      </c>
      <c r="E36" s="52">
        <v>1</v>
      </c>
      <c r="F36" s="52" t="s">
        <v>195</v>
      </c>
      <c r="G36" s="122">
        <v>32</v>
      </c>
      <c r="I36" s="52">
        <f t="shared" si="0"/>
        <v>0.53750000000582077</v>
      </c>
    </row>
    <row r="37" spans="1:9" x14ac:dyDescent="0.2">
      <c r="A37" s="52">
        <v>725</v>
      </c>
      <c r="B37" s="54">
        <v>44327.42083333333</v>
      </c>
      <c r="C37" s="121">
        <v>44327.958333333336</v>
      </c>
      <c r="D37" s="118" t="s">
        <v>200</v>
      </c>
      <c r="E37" s="52">
        <v>1</v>
      </c>
      <c r="F37" s="52" t="s">
        <v>62</v>
      </c>
      <c r="G37" s="122">
        <v>50</v>
      </c>
      <c r="I37" s="52">
        <f t="shared" si="0"/>
        <v>0.53750000000582077</v>
      </c>
    </row>
    <row r="38" spans="1:9" x14ac:dyDescent="0.2">
      <c r="A38" s="52">
        <v>726</v>
      </c>
      <c r="B38" s="54">
        <v>44327.42083333333</v>
      </c>
      <c r="C38" s="121">
        <v>44327.958333333336</v>
      </c>
      <c r="D38" s="118" t="s">
        <v>200</v>
      </c>
      <c r="E38" s="52">
        <v>1</v>
      </c>
      <c r="F38" s="52" t="s">
        <v>62</v>
      </c>
      <c r="G38" s="122">
        <v>50</v>
      </c>
      <c r="I38" s="52">
        <f t="shared" si="0"/>
        <v>0.53750000000582077</v>
      </c>
    </row>
    <row r="39" spans="1:9" x14ac:dyDescent="0.2">
      <c r="A39" s="52">
        <v>727</v>
      </c>
      <c r="B39" s="54">
        <v>44327.42083333333</v>
      </c>
      <c r="C39" s="121">
        <v>44327.970833333333</v>
      </c>
      <c r="D39" s="118" t="s">
        <v>200</v>
      </c>
      <c r="E39" s="52">
        <v>1</v>
      </c>
      <c r="F39" s="52" t="s">
        <v>62</v>
      </c>
      <c r="G39" s="122">
        <v>50</v>
      </c>
      <c r="I39" s="52">
        <f t="shared" si="0"/>
        <v>0.55000000000291038</v>
      </c>
    </row>
    <row r="40" spans="1:9" x14ac:dyDescent="0.2">
      <c r="A40" s="52">
        <v>728</v>
      </c>
      <c r="B40" s="54">
        <v>44327.42083333333</v>
      </c>
      <c r="C40" s="121">
        <v>44327.970833333333</v>
      </c>
      <c r="D40" s="118" t="s">
        <v>200</v>
      </c>
      <c r="E40" s="52">
        <v>1</v>
      </c>
      <c r="F40" s="52" t="s">
        <v>62</v>
      </c>
      <c r="G40" s="122">
        <v>32</v>
      </c>
      <c r="I40" s="52">
        <f t="shared" si="0"/>
        <v>0.55000000000291038</v>
      </c>
    </row>
    <row r="41" spans="1:9" x14ac:dyDescent="0.2">
      <c r="A41" s="52">
        <v>729</v>
      </c>
      <c r="B41" s="54">
        <v>44327.42083333333</v>
      </c>
      <c r="C41" s="121">
        <v>44327.970833333333</v>
      </c>
      <c r="D41" s="118" t="s">
        <v>200</v>
      </c>
      <c r="E41" s="52">
        <v>1</v>
      </c>
      <c r="F41" s="52" t="s">
        <v>62</v>
      </c>
      <c r="G41" s="122">
        <v>32</v>
      </c>
      <c r="I41" s="52">
        <f t="shared" si="0"/>
        <v>0.55000000000291038</v>
      </c>
    </row>
    <row r="42" spans="1:9" x14ac:dyDescent="0.2">
      <c r="A42" s="52">
        <v>730</v>
      </c>
      <c r="B42" s="54">
        <v>44327.42083333333</v>
      </c>
      <c r="C42" s="121">
        <v>44327.970833333333</v>
      </c>
      <c r="D42" s="118" t="s">
        <v>200</v>
      </c>
      <c r="E42" s="52">
        <v>1</v>
      </c>
      <c r="F42" s="52" t="s">
        <v>196</v>
      </c>
      <c r="G42" s="122">
        <v>32</v>
      </c>
      <c r="I42" s="52">
        <f t="shared" si="0"/>
        <v>0.55000000000291038</v>
      </c>
    </row>
    <row r="43" spans="1:9" x14ac:dyDescent="0.2">
      <c r="A43" s="52">
        <v>731</v>
      </c>
      <c r="B43" s="54">
        <v>44327.42083333333</v>
      </c>
      <c r="C43" s="120">
        <v>44327.979166666664</v>
      </c>
      <c r="D43" s="118" t="s">
        <v>200</v>
      </c>
      <c r="E43" s="52">
        <v>1</v>
      </c>
      <c r="F43" s="52" t="s">
        <v>62</v>
      </c>
      <c r="G43" s="122">
        <v>50</v>
      </c>
      <c r="I43" s="52">
        <f t="shared" si="0"/>
        <v>0.55833333333430346</v>
      </c>
    </row>
    <row r="44" spans="1:9" x14ac:dyDescent="0.2">
      <c r="A44" s="52">
        <v>732</v>
      </c>
      <c r="B44" s="54">
        <v>44327.42083333333</v>
      </c>
      <c r="C44" s="120">
        <v>44327.979166666664</v>
      </c>
      <c r="D44" s="118" t="s">
        <v>200</v>
      </c>
      <c r="E44" s="52">
        <v>1</v>
      </c>
      <c r="F44" s="52" t="s">
        <v>196</v>
      </c>
      <c r="G44" s="122">
        <v>50</v>
      </c>
      <c r="I44" s="52">
        <f t="shared" si="0"/>
        <v>0.55833333333430346</v>
      </c>
    </row>
    <row r="45" spans="1:9" x14ac:dyDescent="0.2">
      <c r="A45" s="52">
        <v>733</v>
      </c>
      <c r="B45" s="54">
        <v>44327.42083333333</v>
      </c>
      <c r="C45" s="120">
        <v>44327.979166666664</v>
      </c>
      <c r="D45" s="118" t="s">
        <v>200</v>
      </c>
      <c r="E45" s="52">
        <v>1</v>
      </c>
      <c r="F45" s="52" t="s">
        <v>196</v>
      </c>
      <c r="G45" s="122">
        <v>50</v>
      </c>
      <c r="I45" s="52">
        <f t="shared" si="0"/>
        <v>0.55833333333430346</v>
      </c>
    </row>
    <row r="46" spans="1:9" x14ac:dyDescent="0.2">
      <c r="A46" s="52">
        <v>734</v>
      </c>
      <c r="B46" s="54">
        <v>44327.42083333333</v>
      </c>
      <c r="C46" s="120">
        <v>44327.979166666664</v>
      </c>
      <c r="D46" s="118" t="s">
        <v>200</v>
      </c>
      <c r="E46" s="52">
        <v>1</v>
      </c>
      <c r="F46" s="52" t="s">
        <v>196</v>
      </c>
      <c r="G46" s="122">
        <v>50</v>
      </c>
      <c r="I46" s="52">
        <f t="shared" si="0"/>
        <v>0.55833333333430346</v>
      </c>
    </row>
    <row r="47" spans="1:9" x14ac:dyDescent="0.2">
      <c r="A47" s="52">
        <v>735</v>
      </c>
      <c r="B47" s="54">
        <v>44327.42083333333</v>
      </c>
      <c r="C47" s="120">
        <v>44327.986111111109</v>
      </c>
      <c r="D47" s="118" t="s">
        <v>200</v>
      </c>
      <c r="E47" s="52">
        <v>1</v>
      </c>
      <c r="F47" s="52" t="s">
        <v>196</v>
      </c>
      <c r="G47" s="122">
        <v>50</v>
      </c>
      <c r="I47" s="52">
        <f t="shared" si="0"/>
        <v>0.56527777777955635</v>
      </c>
    </row>
    <row r="48" spans="1:9" x14ac:dyDescent="0.2">
      <c r="A48" s="52">
        <v>736</v>
      </c>
      <c r="B48" s="54">
        <v>44327.42083333333</v>
      </c>
      <c r="C48" s="120">
        <v>44328.010416666664</v>
      </c>
      <c r="D48" s="118" t="s">
        <v>201</v>
      </c>
      <c r="E48" s="52">
        <v>1</v>
      </c>
      <c r="F48" s="52" t="s">
        <v>195</v>
      </c>
      <c r="G48" s="122">
        <v>32</v>
      </c>
      <c r="I48" s="52">
        <f t="shared" si="0"/>
        <v>0.58958333333430346</v>
      </c>
    </row>
    <row r="49" spans="1:9" x14ac:dyDescent="0.2">
      <c r="A49" s="52">
        <v>737</v>
      </c>
      <c r="B49" s="54">
        <v>44327.42083333333</v>
      </c>
      <c r="C49" s="120">
        <v>44328.010416666664</v>
      </c>
      <c r="D49" s="118" t="s">
        <v>201</v>
      </c>
      <c r="E49" s="52">
        <v>1</v>
      </c>
      <c r="F49" s="52" t="s">
        <v>195</v>
      </c>
      <c r="G49" s="122">
        <v>32</v>
      </c>
      <c r="I49" s="52">
        <f t="shared" si="0"/>
        <v>0.58958333333430346</v>
      </c>
    </row>
    <row r="50" spans="1:9" x14ac:dyDescent="0.2">
      <c r="A50" s="52">
        <v>738</v>
      </c>
      <c r="B50" s="54">
        <v>44327.42083333333</v>
      </c>
      <c r="C50" s="120">
        <v>44328.010416666664</v>
      </c>
      <c r="D50" s="118" t="s">
        <v>201</v>
      </c>
      <c r="E50" s="52">
        <v>1</v>
      </c>
      <c r="F50" s="52" t="s">
        <v>195</v>
      </c>
      <c r="G50" s="122">
        <v>50</v>
      </c>
      <c r="I50" s="52">
        <f t="shared" si="0"/>
        <v>0.58958333333430346</v>
      </c>
    </row>
    <row r="51" spans="1:9" x14ac:dyDescent="0.2">
      <c r="A51" s="52">
        <v>739</v>
      </c>
      <c r="B51" s="54">
        <v>44327.42083333333</v>
      </c>
      <c r="C51" s="120">
        <v>44328.010416666664</v>
      </c>
      <c r="D51" s="118" t="s">
        <v>201</v>
      </c>
      <c r="E51" s="52">
        <v>1</v>
      </c>
      <c r="F51" s="52" t="s">
        <v>195</v>
      </c>
      <c r="G51" s="122">
        <v>32</v>
      </c>
      <c r="I51" s="52">
        <f t="shared" si="0"/>
        <v>0.58958333333430346</v>
      </c>
    </row>
    <row r="52" spans="1:9" x14ac:dyDescent="0.2">
      <c r="A52" s="52">
        <v>740</v>
      </c>
      <c r="B52" s="54">
        <v>44327.42083333333</v>
      </c>
      <c r="C52" s="120">
        <v>44328.015972222223</v>
      </c>
      <c r="D52" s="118" t="s">
        <v>201</v>
      </c>
      <c r="E52" s="52">
        <v>1</v>
      </c>
      <c r="F52" s="52" t="s">
        <v>195</v>
      </c>
      <c r="G52" s="122">
        <v>50</v>
      </c>
      <c r="I52" s="52">
        <f t="shared" si="0"/>
        <v>0.59513888889341615</v>
      </c>
    </row>
    <row r="53" spans="1:9" x14ac:dyDescent="0.2">
      <c r="A53" s="52">
        <v>741</v>
      </c>
      <c r="B53" s="54">
        <v>44327.42083333333</v>
      </c>
      <c r="C53" s="120">
        <v>44328.015972222223</v>
      </c>
      <c r="D53" s="118" t="s">
        <v>201</v>
      </c>
      <c r="E53" s="52">
        <v>1</v>
      </c>
      <c r="F53" s="52" t="s">
        <v>196</v>
      </c>
      <c r="G53" s="122">
        <v>50</v>
      </c>
      <c r="I53" s="52">
        <f t="shared" si="0"/>
        <v>0.59513888889341615</v>
      </c>
    </row>
    <row r="54" spans="1:9" x14ac:dyDescent="0.2">
      <c r="A54" s="52">
        <v>742</v>
      </c>
      <c r="B54" s="54">
        <v>44327.42083333333</v>
      </c>
      <c r="C54" s="120">
        <v>44328.015972222223</v>
      </c>
      <c r="D54" s="118" t="s">
        <v>201</v>
      </c>
      <c r="E54" s="52">
        <v>1</v>
      </c>
      <c r="F54" s="52" t="s">
        <v>196</v>
      </c>
      <c r="G54" s="122">
        <v>32</v>
      </c>
      <c r="I54" s="52">
        <f t="shared" si="0"/>
        <v>0.59513888889341615</v>
      </c>
    </row>
    <row r="55" spans="1:9" x14ac:dyDescent="0.2">
      <c r="A55" s="52">
        <v>743</v>
      </c>
      <c r="B55" s="54">
        <v>44327.42083333333</v>
      </c>
      <c r="C55" s="120">
        <v>44328.015972222223</v>
      </c>
      <c r="D55" s="118" t="s">
        <v>201</v>
      </c>
      <c r="E55" s="52">
        <v>1</v>
      </c>
      <c r="F55" s="52" t="s">
        <v>196</v>
      </c>
      <c r="G55" s="122">
        <v>50</v>
      </c>
      <c r="I55" s="52">
        <f t="shared" si="0"/>
        <v>0.59513888889341615</v>
      </c>
    </row>
    <row r="56" spans="1:9" x14ac:dyDescent="0.2">
      <c r="A56" s="52">
        <v>744</v>
      </c>
      <c r="B56" s="54">
        <v>44327.42083333333</v>
      </c>
      <c r="C56" s="120">
        <v>44328.022222222222</v>
      </c>
      <c r="D56" s="118" t="s">
        <v>201</v>
      </c>
      <c r="E56" s="52">
        <v>1</v>
      </c>
      <c r="F56" s="52" t="s">
        <v>196</v>
      </c>
      <c r="G56" s="122">
        <v>50</v>
      </c>
      <c r="I56" s="52">
        <f t="shared" si="0"/>
        <v>0.60138888889196096</v>
      </c>
    </row>
    <row r="57" spans="1:9" x14ac:dyDescent="0.2">
      <c r="A57" s="52">
        <v>745</v>
      </c>
      <c r="B57" s="54">
        <v>44327.42083333333</v>
      </c>
      <c r="C57" s="120">
        <v>44328.022222222222</v>
      </c>
      <c r="D57" s="118" t="s">
        <v>201</v>
      </c>
      <c r="E57" s="52">
        <v>1</v>
      </c>
      <c r="F57" s="52" t="s">
        <v>196</v>
      </c>
      <c r="G57" s="122">
        <v>50</v>
      </c>
      <c r="I57" s="52">
        <f t="shared" si="0"/>
        <v>0.60138888889196096</v>
      </c>
    </row>
    <row r="58" spans="1:9" x14ac:dyDescent="0.2">
      <c r="A58" s="52">
        <v>746</v>
      </c>
      <c r="B58" s="54">
        <v>44327.42083333333</v>
      </c>
      <c r="C58" s="120">
        <v>44328.022222222222</v>
      </c>
      <c r="D58" s="118" t="s">
        <v>201</v>
      </c>
      <c r="E58" s="52">
        <v>1</v>
      </c>
      <c r="F58" s="52" t="s">
        <v>62</v>
      </c>
      <c r="G58" s="122">
        <v>32</v>
      </c>
      <c r="I58" s="52">
        <f t="shared" si="0"/>
        <v>0.60138888889196096</v>
      </c>
    </row>
    <row r="59" spans="1:9" x14ac:dyDescent="0.2">
      <c r="A59" s="52">
        <v>747</v>
      </c>
      <c r="B59" s="54">
        <v>44327.42083333333</v>
      </c>
      <c r="C59" s="120">
        <v>44328.022222222222</v>
      </c>
      <c r="D59" s="118" t="s">
        <v>201</v>
      </c>
      <c r="E59" s="52">
        <v>1</v>
      </c>
      <c r="F59" s="52" t="s">
        <v>62</v>
      </c>
      <c r="G59" s="1">
        <v>50</v>
      </c>
      <c r="I59" s="52">
        <f t="shared" si="0"/>
        <v>0.60138888889196096</v>
      </c>
    </row>
    <row r="60" spans="1:9" x14ac:dyDescent="0.2">
      <c r="A60" s="52">
        <v>748</v>
      </c>
      <c r="B60" s="54">
        <v>44327.42083333333</v>
      </c>
      <c r="C60" s="120">
        <v>44328.022222222222</v>
      </c>
      <c r="D60" s="118" t="s">
        <v>201</v>
      </c>
      <c r="E60" s="52">
        <v>1</v>
      </c>
      <c r="F60" s="52" t="s">
        <v>62</v>
      </c>
      <c r="G60" s="1">
        <v>50</v>
      </c>
      <c r="I60" s="52">
        <f t="shared" si="0"/>
        <v>0.60138888889196096</v>
      </c>
    </row>
    <row r="61" spans="1:9" x14ac:dyDescent="0.2">
      <c r="A61" s="52">
        <v>749</v>
      </c>
      <c r="B61" s="54">
        <v>44327.42083333333</v>
      </c>
      <c r="C61" s="120">
        <v>44328.022222222222</v>
      </c>
      <c r="D61" s="118" t="s">
        <v>201</v>
      </c>
      <c r="E61" s="52">
        <v>1</v>
      </c>
      <c r="F61" s="52" t="s">
        <v>62</v>
      </c>
      <c r="G61" s="1">
        <v>50</v>
      </c>
      <c r="H61" s="52" t="s">
        <v>203</v>
      </c>
      <c r="I61" s="52">
        <f t="shared" si="0"/>
        <v>0.60138888889196096</v>
      </c>
    </row>
    <row r="62" spans="1:9" x14ac:dyDescent="0.2">
      <c r="A62" s="52">
        <v>750</v>
      </c>
      <c r="B62" s="54">
        <v>44327.42083333333</v>
      </c>
      <c r="C62" s="120">
        <v>44328.032638888886</v>
      </c>
      <c r="D62" s="118" t="s">
        <v>201</v>
      </c>
      <c r="E62" s="52">
        <v>1</v>
      </c>
      <c r="F62" s="52" t="s">
        <v>62</v>
      </c>
      <c r="G62" s="52">
        <v>50</v>
      </c>
      <c r="I62" s="52">
        <f t="shared" si="0"/>
        <v>0.61180555555620231</v>
      </c>
    </row>
    <row r="63" spans="1:9" x14ac:dyDescent="0.2">
      <c r="A63" s="52">
        <v>751</v>
      </c>
      <c r="B63" s="54">
        <v>44327.42083333333</v>
      </c>
      <c r="C63" s="120">
        <v>44328.381249999999</v>
      </c>
      <c r="D63" s="118" t="s">
        <v>202</v>
      </c>
      <c r="E63" s="52">
        <v>1</v>
      </c>
      <c r="F63" s="52" t="s">
        <v>195</v>
      </c>
      <c r="G63" s="122">
        <v>32</v>
      </c>
      <c r="I63" s="52">
        <f t="shared" si="0"/>
        <v>0.96041666666860692</v>
      </c>
    </row>
    <row r="64" spans="1:9" x14ac:dyDescent="0.2">
      <c r="A64" s="52">
        <v>752</v>
      </c>
      <c r="B64" s="54">
        <v>44327.42083333333</v>
      </c>
      <c r="C64" s="120">
        <v>44328.381249999999</v>
      </c>
      <c r="D64" s="118" t="s">
        <v>202</v>
      </c>
      <c r="E64" s="52">
        <v>1</v>
      </c>
      <c r="F64" s="52" t="s">
        <v>197</v>
      </c>
      <c r="G64" s="122">
        <v>50</v>
      </c>
      <c r="H64" s="52" t="s">
        <v>204</v>
      </c>
      <c r="I64" s="52">
        <f t="shared" si="0"/>
        <v>0.96041666666860692</v>
      </c>
    </row>
    <row r="65" spans="1:9" x14ac:dyDescent="0.2">
      <c r="A65" s="52">
        <v>753</v>
      </c>
      <c r="B65" s="54">
        <v>44327.42083333333</v>
      </c>
      <c r="C65" s="120">
        <v>44328.381249999999</v>
      </c>
      <c r="D65" s="118" t="s">
        <v>202</v>
      </c>
      <c r="E65" s="52">
        <v>1</v>
      </c>
      <c r="F65" s="52" t="s">
        <v>196</v>
      </c>
      <c r="G65" s="122">
        <v>50</v>
      </c>
      <c r="I65" s="52">
        <f t="shared" si="0"/>
        <v>0.96041666666860692</v>
      </c>
    </row>
    <row r="66" spans="1:9" x14ac:dyDescent="0.2">
      <c r="A66" s="52">
        <v>754</v>
      </c>
      <c r="B66" s="54">
        <v>44327.42083333333</v>
      </c>
      <c r="C66" s="120">
        <v>44328.381249999999</v>
      </c>
      <c r="D66" s="118" t="s">
        <v>202</v>
      </c>
      <c r="E66" s="52">
        <v>1</v>
      </c>
      <c r="F66" s="52" t="s">
        <v>62</v>
      </c>
      <c r="G66" s="122">
        <v>50</v>
      </c>
      <c r="H66" s="52" t="s">
        <v>205</v>
      </c>
      <c r="I66" s="52">
        <f t="shared" si="0"/>
        <v>0.96041666666860692</v>
      </c>
    </row>
    <row r="67" spans="1:9" x14ac:dyDescent="0.2">
      <c r="A67" s="52">
        <v>755</v>
      </c>
      <c r="B67" s="54">
        <v>44327.42083333333</v>
      </c>
      <c r="C67" s="120">
        <v>44328.381249999999</v>
      </c>
      <c r="D67" s="118" t="s">
        <v>202</v>
      </c>
      <c r="E67" s="52">
        <v>1</v>
      </c>
      <c r="F67" s="52" t="s">
        <v>196</v>
      </c>
      <c r="G67" s="122">
        <v>50</v>
      </c>
      <c r="I67" s="52">
        <f t="shared" si="0"/>
        <v>0.96041666666860692</v>
      </c>
    </row>
    <row r="68" spans="1:9" x14ac:dyDescent="0.2">
      <c r="A68" s="52">
        <v>756</v>
      </c>
      <c r="B68" s="54">
        <v>44327.42083333333</v>
      </c>
      <c r="C68" s="120">
        <v>44328.381249999999</v>
      </c>
      <c r="D68" s="118" t="s">
        <v>202</v>
      </c>
      <c r="E68" s="52">
        <v>1</v>
      </c>
      <c r="F68" s="52" t="s">
        <v>195</v>
      </c>
      <c r="G68" s="122">
        <v>50</v>
      </c>
      <c r="H68" s="52" t="s">
        <v>206</v>
      </c>
      <c r="I68" s="52">
        <f t="shared" si="0"/>
        <v>0.96041666666860692</v>
      </c>
    </row>
    <row r="69" spans="1:9" x14ac:dyDescent="0.2">
      <c r="A69" s="52">
        <v>757</v>
      </c>
      <c r="B69" s="54">
        <v>44327.42083333333</v>
      </c>
      <c r="C69" s="120">
        <v>44328.381249999999</v>
      </c>
      <c r="D69" s="118" t="s">
        <v>202</v>
      </c>
      <c r="E69" s="52">
        <v>1</v>
      </c>
      <c r="F69" s="52" t="s">
        <v>196</v>
      </c>
      <c r="G69" s="122">
        <v>50</v>
      </c>
      <c r="I69" s="52">
        <f t="shared" si="0"/>
        <v>0.96041666666860692</v>
      </c>
    </row>
    <row r="70" spans="1:9" x14ac:dyDescent="0.2">
      <c r="A70" s="52">
        <v>758</v>
      </c>
      <c r="B70" s="54">
        <v>44327.42083333333</v>
      </c>
      <c r="C70" s="120">
        <v>44328.381249999999</v>
      </c>
      <c r="D70" s="118" t="s">
        <v>202</v>
      </c>
      <c r="E70" s="52">
        <v>1</v>
      </c>
      <c r="F70" s="52" t="s">
        <v>62</v>
      </c>
      <c r="G70" s="122">
        <v>50</v>
      </c>
      <c r="I70" s="52">
        <f t="shared" si="0"/>
        <v>0.96041666666860692</v>
      </c>
    </row>
    <row r="71" spans="1:9" x14ac:dyDescent="0.2">
      <c r="A71" s="52">
        <v>759</v>
      </c>
      <c r="B71" s="54">
        <v>44327.42083333333</v>
      </c>
      <c r="C71" s="120">
        <v>44328.402083333334</v>
      </c>
      <c r="D71" s="118" t="s">
        <v>202</v>
      </c>
      <c r="E71" s="52">
        <v>1</v>
      </c>
      <c r="F71" s="52" t="s">
        <v>62</v>
      </c>
      <c r="G71" s="122">
        <v>50</v>
      </c>
      <c r="I71" s="52">
        <f t="shared" si="0"/>
        <v>0.98125000000436557</v>
      </c>
    </row>
    <row r="72" spans="1:9" x14ac:dyDescent="0.2">
      <c r="A72" s="52">
        <v>760</v>
      </c>
      <c r="B72" s="54">
        <v>44327.42083333333</v>
      </c>
      <c r="C72" s="120">
        <v>44328.402083333334</v>
      </c>
      <c r="D72" s="118" t="s">
        <v>202</v>
      </c>
      <c r="E72" s="52">
        <v>1</v>
      </c>
      <c r="F72" s="52" t="s">
        <v>62</v>
      </c>
      <c r="G72" s="122">
        <v>32</v>
      </c>
      <c r="I72" s="52">
        <f t="shared" si="0"/>
        <v>0.98125000000436557</v>
      </c>
    </row>
    <row r="73" spans="1:9" x14ac:dyDescent="0.2">
      <c r="A73" s="52">
        <v>761</v>
      </c>
      <c r="B73" s="54">
        <v>44327.42083333333</v>
      </c>
      <c r="C73" s="120">
        <v>44328.402083333334</v>
      </c>
      <c r="D73" s="118" t="s">
        <v>202</v>
      </c>
      <c r="E73" s="52">
        <v>1</v>
      </c>
      <c r="F73" s="52" t="s">
        <v>196</v>
      </c>
      <c r="G73" s="1">
        <v>50</v>
      </c>
      <c r="I73" s="52">
        <f t="shared" si="0"/>
        <v>0.98125000000436557</v>
      </c>
    </row>
    <row r="74" spans="1:9" x14ac:dyDescent="0.2">
      <c r="A74" s="52">
        <v>762</v>
      </c>
      <c r="B74" s="54">
        <v>44327.42083333333</v>
      </c>
      <c r="C74" s="120">
        <v>44328.413888888892</v>
      </c>
      <c r="D74" s="118" t="s">
        <v>202</v>
      </c>
      <c r="E74" s="52">
        <v>1</v>
      </c>
      <c r="F74" s="52" t="s">
        <v>196</v>
      </c>
      <c r="G74" s="1">
        <v>50</v>
      </c>
      <c r="I74" s="52">
        <f t="shared" si="0"/>
        <v>0.99305555556202307</v>
      </c>
    </row>
    <row r="75" spans="1:9" x14ac:dyDescent="0.2">
      <c r="A75" s="52">
        <v>763</v>
      </c>
      <c r="B75" s="120">
        <v>44328.413888888892</v>
      </c>
      <c r="C75" s="120">
        <v>44328.413888888892</v>
      </c>
      <c r="D75" s="52" t="s">
        <v>188</v>
      </c>
      <c r="E75" s="52">
        <v>1</v>
      </c>
      <c r="F75" s="52" t="s">
        <v>207</v>
      </c>
      <c r="G75" s="122">
        <v>7</v>
      </c>
      <c r="I75" s="52">
        <f t="shared" si="0"/>
        <v>0</v>
      </c>
    </row>
    <row r="76" spans="1:9" x14ac:dyDescent="0.2">
      <c r="A76" s="52">
        <v>764</v>
      </c>
      <c r="B76" s="120">
        <v>44328.413888888892</v>
      </c>
      <c r="C76" s="120">
        <v>44328.413888888892</v>
      </c>
      <c r="D76" s="52" t="s">
        <v>188</v>
      </c>
      <c r="E76" s="52">
        <v>1</v>
      </c>
      <c r="F76" s="52" t="s">
        <v>207</v>
      </c>
      <c r="G76" s="122">
        <v>7</v>
      </c>
      <c r="I76" s="52">
        <f t="shared" si="0"/>
        <v>0</v>
      </c>
    </row>
    <row r="77" spans="1:9" x14ac:dyDescent="0.2">
      <c r="A77" s="52">
        <v>765</v>
      </c>
      <c r="B77" s="120">
        <v>44328.413888888892</v>
      </c>
      <c r="C77" s="120">
        <v>44328.413888888892</v>
      </c>
      <c r="D77" s="52" t="s">
        <v>188</v>
      </c>
      <c r="E77" s="52">
        <v>1</v>
      </c>
      <c r="F77" s="52" t="s">
        <v>207</v>
      </c>
      <c r="G77" s="122">
        <v>7</v>
      </c>
      <c r="I77" s="52">
        <f t="shared" si="0"/>
        <v>0</v>
      </c>
    </row>
    <row r="78" spans="1:9" x14ac:dyDescent="0.2">
      <c r="A78" s="52">
        <v>766</v>
      </c>
      <c r="B78" s="120">
        <v>44328.413888888892</v>
      </c>
      <c r="C78" s="120">
        <v>44328.413888888892</v>
      </c>
      <c r="D78" s="52" t="s">
        <v>188</v>
      </c>
      <c r="E78" s="52">
        <v>1</v>
      </c>
      <c r="F78" s="52" t="s">
        <v>207</v>
      </c>
      <c r="G78" s="122">
        <v>7</v>
      </c>
      <c r="I78" s="52">
        <f t="shared" ref="I78:I141" si="1">C78-B78</f>
        <v>0</v>
      </c>
    </row>
    <row r="79" spans="1:9" x14ac:dyDescent="0.2">
      <c r="A79" s="52">
        <v>767</v>
      </c>
      <c r="B79" s="120">
        <v>44328.413888888892</v>
      </c>
      <c r="C79" s="120">
        <v>44328.413888888892</v>
      </c>
      <c r="D79" s="52" t="s">
        <v>188</v>
      </c>
      <c r="E79" s="52">
        <v>1</v>
      </c>
      <c r="F79" s="52" t="s">
        <v>207</v>
      </c>
      <c r="G79" s="122">
        <v>7</v>
      </c>
      <c r="I79" s="52">
        <f t="shared" si="1"/>
        <v>0</v>
      </c>
    </row>
    <row r="80" spans="1:9" x14ac:dyDescent="0.2">
      <c r="A80" s="52">
        <v>768</v>
      </c>
      <c r="B80" s="120">
        <v>44328.413888888892</v>
      </c>
      <c r="C80" s="120">
        <v>44328.413888888892</v>
      </c>
      <c r="D80" s="52" t="s">
        <v>188</v>
      </c>
      <c r="E80" s="52">
        <v>1</v>
      </c>
      <c r="F80" s="52" t="s">
        <v>207</v>
      </c>
      <c r="G80" s="122">
        <v>7</v>
      </c>
      <c r="I80" s="52">
        <f t="shared" si="1"/>
        <v>0</v>
      </c>
    </row>
    <row r="81" spans="1:9" x14ac:dyDescent="0.2">
      <c r="A81" s="52">
        <v>769</v>
      </c>
      <c r="B81" s="120">
        <v>44328.413888888892</v>
      </c>
      <c r="C81" s="120">
        <v>44328.413888888892</v>
      </c>
      <c r="D81" s="52" t="s">
        <v>188</v>
      </c>
      <c r="E81" s="52">
        <v>1</v>
      </c>
      <c r="F81" s="52" t="s">
        <v>197</v>
      </c>
      <c r="G81" s="122">
        <v>50</v>
      </c>
      <c r="I81" s="52">
        <f t="shared" si="1"/>
        <v>0</v>
      </c>
    </row>
    <row r="82" spans="1:9" x14ac:dyDescent="0.2">
      <c r="A82" s="52">
        <v>770</v>
      </c>
      <c r="B82" s="120">
        <v>44328.413888888892</v>
      </c>
      <c r="C82" s="120">
        <v>44328.413888888892</v>
      </c>
      <c r="D82" s="52" t="s">
        <v>188</v>
      </c>
      <c r="E82" s="52">
        <v>1</v>
      </c>
      <c r="F82" s="52" t="s">
        <v>62</v>
      </c>
      <c r="G82" s="122">
        <v>50</v>
      </c>
      <c r="I82" s="52">
        <f t="shared" si="1"/>
        <v>0</v>
      </c>
    </row>
    <row r="83" spans="1:9" x14ac:dyDescent="0.2">
      <c r="A83" s="52">
        <v>771</v>
      </c>
      <c r="B83" s="54">
        <v>44327.42083333333</v>
      </c>
      <c r="C83" s="120">
        <v>44328.438888888886</v>
      </c>
      <c r="D83" s="118" t="s">
        <v>202</v>
      </c>
      <c r="E83" s="52">
        <v>1</v>
      </c>
      <c r="F83" s="52" t="s">
        <v>195</v>
      </c>
      <c r="G83" s="122">
        <v>50</v>
      </c>
      <c r="I83" s="52">
        <f t="shared" si="1"/>
        <v>1.0180555555562023</v>
      </c>
    </row>
    <row r="84" spans="1:9" x14ac:dyDescent="0.2">
      <c r="A84" s="52">
        <v>772</v>
      </c>
      <c r="B84" s="54">
        <v>44327.42083333333</v>
      </c>
      <c r="C84" s="120">
        <v>44328.438888888886</v>
      </c>
      <c r="D84" s="118" t="s">
        <v>202</v>
      </c>
      <c r="E84" s="52">
        <v>1</v>
      </c>
      <c r="F84" s="52" t="s">
        <v>195</v>
      </c>
      <c r="G84" s="122">
        <v>50</v>
      </c>
      <c r="I84" s="52">
        <f t="shared" si="1"/>
        <v>1.0180555555562023</v>
      </c>
    </row>
    <row r="85" spans="1:9" x14ac:dyDescent="0.2">
      <c r="A85" s="52">
        <v>773</v>
      </c>
      <c r="B85" s="54">
        <v>44327.42083333333</v>
      </c>
      <c r="C85" s="120">
        <v>44328.469444444447</v>
      </c>
      <c r="D85" s="118" t="s">
        <v>209</v>
      </c>
      <c r="E85" s="52">
        <v>1</v>
      </c>
      <c r="F85" s="52" t="s">
        <v>196</v>
      </c>
      <c r="G85" s="122">
        <v>50</v>
      </c>
      <c r="I85" s="52">
        <f t="shared" si="1"/>
        <v>1.0486111111167702</v>
      </c>
    </row>
    <row r="86" spans="1:9" x14ac:dyDescent="0.2">
      <c r="A86" s="52">
        <v>774</v>
      </c>
      <c r="B86" s="54">
        <v>44327.42083333333</v>
      </c>
      <c r="C86" s="120">
        <v>44328.469444444447</v>
      </c>
      <c r="D86" s="118" t="s">
        <v>209</v>
      </c>
      <c r="E86" s="52">
        <v>1</v>
      </c>
      <c r="F86" s="52" t="s">
        <v>197</v>
      </c>
      <c r="G86" s="122">
        <v>32</v>
      </c>
      <c r="I86" s="52">
        <f t="shared" si="1"/>
        <v>1.0486111111167702</v>
      </c>
    </row>
    <row r="87" spans="1:9" x14ac:dyDescent="0.2">
      <c r="A87" s="52">
        <v>775</v>
      </c>
      <c r="B87" s="54">
        <v>44327.42083333333</v>
      </c>
      <c r="C87" s="120">
        <v>44328.469444444447</v>
      </c>
      <c r="D87" s="118" t="s">
        <v>209</v>
      </c>
      <c r="E87" s="52">
        <v>1</v>
      </c>
      <c r="F87" s="52" t="s">
        <v>197</v>
      </c>
      <c r="G87" s="122">
        <v>32</v>
      </c>
      <c r="I87" s="52">
        <f t="shared" si="1"/>
        <v>1.0486111111167702</v>
      </c>
    </row>
    <row r="88" spans="1:9" x14ac:dyDescent="0.2">
      <c r="A88" s="52">
        <v>776</v>
      </c>
      <c r="B88" s="54">
        <v>44327.42083333333</v>
      </c>
      <c r="C88" s="120">
        <v>44328.476388888892</v>
      </c>
      <c r="D88" s="118" t="s">
        <v>209</v>
      </c>
      <c r="E88" s="52">
        <v>1</v>
      </c>
      <c r="F88" s="52" t="s">
        <v>197</v>
      </c>
      <c r="G88" s="122">
        <v>32</v>
      </c>
      <c r="I88" s="52">
        <f t="shared" si="1"/>
        <v>1.0555555555620231</v>
      </c>
    </row>
    <row r="89" spans="1:9" x14ac:dyDescent="0.2">
      <c r="A89" s="52">
        <v>777</v>
      </c>
      <c r="B89" s="54">
        <v>44327.42083333333</v>
      </c>
      <c r="C89" s="120">
        <v>44328.534722222219</v>
      </c>
      <c r="D89" s="118" t="s">
        <v>209</v>
      </c>
      <c r="E89" s="52">
        <v>1</v>
      </c>
      <c r="F89" s="52" t="s">
        <v>62</v>
      </c>
      <c r="G89" s="122">
        <v>32</v>
      </c>
      <c r="I89" s="52">
        <f t="shared" si="1"/>
        <v>1.1138888888890506</v>
      </c>
    </row>
    <row r="90" spans="1:9" x14ac:dyDescent="0.2">
      <c r="A90" s="52">
        <v>778</v>
      </c>
      <c r="B90" s="54">
        <v>44327.42083333333</v>
      </c>
      <c r="C90" s="120">
        <v>44328.534722222219</v>
      </c>
      <c r="D90" s="118" t="s">
        <v>209</v>
      </c>
      <c r="E90" s="52">
        <v>1</v>
      </c>
      <c r="F90" s="52" t="s">
        <v>196</v>
      </c>
      <c r="G90" s="1">
        <v>50</v>
      </c>
      <c r="I90" s="52">
        <f t="shared" si="1"/>
        <v>1.1138888888890506</v>
      </c>
    </row>
    <row r="91" spans="1:9" x14ac:dyDescent="0.2">
      <c r="A91" s="52">
        <v>779</v>
      </c>
      <c r="B91" s="54">
        <v>44327.42083333333</v>
      </c>
      <c r="C91" s="120">
        <v>44328.534722222219</v>
      </c>
      <c r="D91" s="118" t="s">
        <v>209</v>
      </c>
      <c r="E91" s="52">
        <v>1</v>
      </c>
      <c r="F91" s="52" t="s">
        <v>196</v>
      </c>
      <c r="G91" s="1">
        <v>50</v>
      </c>
      <c r="I91" s="52">
        <f t="shared" si="1"/>
        <v>1.1138888888890506</v>
      </c>
    </row>
    <row r="92" spans="1:9" x14ac:dyDescent="0.2">
      <c r="A92" s="52">
        <v>780</v>
      </c>
      <c r="B92" s="54">
        <v>44327.42083333333</v>
      </c>
      <c r="C92" s="120">
        <v>44328.534722222219</v>
      </c>
      <c r="D92" s="118" t="s">
        <v>209</v>
      </c>
      <c r="E92" s="52">
        <v>1</v>
      </c>
      <c r="F92" s="52" t="s">
        <v>197</v>
      </c>
      <c r="G92" s="122">
        <v>32</v>
      </c>
      <c r="I92" s="52">
        <f>C92-B92</f>
        <v>1.1138888888890506</v>
      </c>
    </row>
    <row r="93" spans="1:9" x14ac:dyDescent="0.2">
      <c r="A93" s="52">
        <v>781</v>
      </c>
      <c r="B93" s="54">
        <v>44327.42083333333</v>
      </c>
      <c r="C93" s="120">
        <v>44328.542361111111</v>
      </c>
      <c r="D93" s="118" t="s">
        <v>209</v>
      </c>
      <c r="E93" s="52">
        <v>1</v>
      </c>
      <c r="F93" s="52" t="s">
        <v>196</v>
      </c>
      <c r="G93" s="1">
        <v>50</v>
      </c>
      <c r="I93" s="52">
        <f t="shared" si="1"/>
        <v>1.1215277777810115</v>
      </c>
    </row>
    <row r="94" spans="1:9" x14ac:dyDescent="0.2">
      <c r="A94" s="52">
        <v>782</v>
      </c>
      <c r="B94" s="54">
        <v>44327.42083333333</v>
      </c>
      <c r="C94" s="120">
        <v>44328.542361111111</v>
      </c>
      <c r="D94" s="118" t="s">
        <v>209</v>
      </c>
      <c r="E94" s="52">
        <v>1</v>
      </c>
      <c r="F94" s="52" t="s">
        <v>197</v>
      </c>
      <c r="G94" s="122">
        <v>25</v>
      </c>
      <c r="I94" s="52">
        <f t="shared" si="1"/>
        <v>1.1215277777810115</v>
      </c>
    </row>
    <row r="95" spans="1:9" x14ac:dyDescent="0.2">
      <c r="A95" s="52">
        <v>783</v>
      </c>
      <c r="B95" s="54">
        <v>44327.42083333333</v>
      </c>
      <c r="C95" s="120">
        <v>44328.542361111111</v>
      </c>
      <c r="D95" s="118" t="s">
        <v>209</v>
      </c>
      <c r="E95" s="52">
        <v>1</v>
      </c>
      <c r="F95" s="52" t="s">
        <v>196</v>
      </c>
      <c r="G95" s="1">
        <v>50</v>
      </c>
      <c r="I95" s="52">
        <f t="shared" si="1"/>
        <v>1.1215277777810115</v>
      </c>
    </row>
    <row r="96" spans="1:9" x14ac:dyDescent="0.2">
      <c r="A96" s="52">
        <v>784</v>
      </c>
      <c r="B96" s="54">
        <v>44327.42083333333</v>
      </c>
      <c r="C96" s="120">
        <v>44328.548611111109</v>
      </c>
      <c r="D96" s="118" t="s">
        <v>209</v>
      </c>
      <c r="E96" s="52">
        <v>1</v>
      </c>
      <c r="F96" s="52" t="s">
        <v>62</v>
      </c>
      <c r="G96" s="122">
        <v>25</v>
      </c>
      <c r="I96" s="52">
        <f t="shared" si="1"/>
        <v>1.1277777777795563</v>
      </c>
    </row>
    <row r="97" spans="1:9" x14ac:dyDescent="0.2">
      <c r="A97" s="52">
        <v>785</v>
      </c>
      <c r="B97" s="54">
        <v>44327.42083333333</v>
      </c>
      <c r="C97" s="120">
        <v>44328.548611111109</v>
      </c>
      <c r="D97" s="118" t="s">
        <v>209</v>
      </c>
      <c r="E97" s="52">
        <v>1</v>
      </c>
      <c r="F97" s="52" t="s">
        <v>62</v>
      </c>
      <c r="G97" s="1">
        <v>50</v>
      </c>
      <c r="I97" s="52">
        <f t="shared" si="1"/>
        <v>1.1277777777795563</v>
      </c>
    </row>
    <row r="98" spans="1:9" x14ac:dyDescent="0.2">
      <c r="A98" s="52">
        <v>786</v>
      </c>
      <c r="B98" s="54">
        <v>44327.42083333333</v>
      </c>
      <c r="C98" s="120">
        <v>44328.548611111109</v>
      </c>
      <c r="D98" s="118" t="s">
        <v>209</v>
      </c>
      <c r="E98" s="52">
        <v>1</v>
      </c>
      <c r="F98" s="52" t="s">
        <v>196</v>
      </c>
      <c r="G98" s="122">
        <v>40</v>
      </c>
      <c r="H98" s="52" t="s">
        <v>208</v>
      </c>
      <c r="I98" s="52">
        <f t="shared" si="1"/>
        <v>1.1277777777795563</v>
      </c>
    </row>
    <row r="99" spans="1:9" x14ac:dyDescent="0.2">
      <c r="A99" s="52">
        <v>787</v>
      </c>
      <c r="B99" s="54">
        <v>44327.42083333333</v>
      </c>
      <c r="C99" s="120">
        <v>44328.548611111109</v>
      </c>
      <c r="D99" s="118" t="s">
        <v>209</v>
      </c>
      <c r="E99" s="52">
        <v>1</v>
      </c>
      <c r="F99" s="52" t="s">
        <v>196</v>
      </c>
      <c r="G99" s="1">
        <v>50</v>
      </c>
      <c r="H99" s="52" t="s">
        <v>208</v>
      </c>
      <c r="I99" s="52">
        <f t="shared" si="1"/>
        <v>1.1277777777795563</v>
      </c>
    </row>
    <row r="100" spans="1:9" x14ac:dyDescent="0.2">
      <c r="A100" s="52">
        <v>788</v>
      </c>
      <c r="B100" s="54">
        <v>44327.42083333333</v>
      </c>
      <c r="C100" s="120">
        <v>44328.548611111109</v>
      </c>
      <c r="D100" s="118" t="s">
        <v>209</v>
      </c>
      <c r="E100" s="52">
        <v>1</v>
      </c>
      <c r="F100" s="52" t="s">
        <v>62</v>
      </c>
      <c r="G100" s="1">
        <v>50</v>
      </c>
      <c r="I100" s="52">
        <f t="shared" si="1"/>
        <v>1.1277777777795563</v>
      </c>
    </row>
    <row r="101" spans="1:9" x14ac:dyDescent="0.2">
      <c r="A101" s="52">
        <v>789</v>
      </c>
      <c r="B101" s="54">
        <v>44327.42083333333</v>
      </c>
      <c r="C101" s="120">
        <v>44328.548611111109</v>
      </c>
      <c r="D101" s="118" t="s">
        <v>209</v>
      </c>
      <c r="E101" s="52">
        <v>1</v>
      </c>
      <c r="F101" s="52" t="s">
        <v>195</v>
      </c>
      <c r="G101" s="1">
        <v>50</v>
      </c>
      <c r="I101" s="52">
        <f t="shared" si="1"/>
        <v>1.1277777777795563</v>
      </c>
    </row>
    <row r="102" spans="1:9" x14ac:dyDescent="0.2">
      <c r="A102" s="52">
        <v>790</v>
      </c>
      <c r="B102" s="54">
        <v>44327.42083333333</v>
      </c>
      <c r="C102" s="120">
        <v>44328.568749999999</v>
      </c>
      <c r="D102" s="118" t="s">
        <v>209</v>
      </c>
      <c r="E102" s="52">
        <v>1</v>
      </c>
      <c r="F102" s="52" t="s">
        <v>196</v>
      </c>
      <c r="G102" s="1">
        <v>50</v>
      </c>
      <c r="H102" s="52" t="s">
        <v>204</v>
      </c>
      <c r="I102" s="52">
        <f t="shared" si="1"/>
        <v>1.1479166666686069</v>
      </c>
    </row>
    <row r="103" spans="1:9" x14ac:dyDescent="0.2">
      <c r="A103" s="52">
        <v>791</v>
      </c>
      <c r="B103" s="121">
        <v>44329.631944444445</v>
      </c>
      <c r="C103" s="121">
        <v>44329.631944444445</v>
      </c>
      <c r="D103" s="118" t="s">
        <v>188</v>
      </c>
      <c r="E103" s="52">
        <v>1</v>
      </c>
      <c r="F103" s="52" t="s">
        <v>210</v>
      </c>
      <c r="G103" s="122">
        <v>20</v>
      </c>
      <c r="I103" s="52">
        <f t="shared" si="1"/>
        <v>0</v>
      </c>
    </row>
    <row r="104" spans="1:9" x14ac:dyDescent="0.2">
      <c r="A104" s="52">
        <v>792</v>
      </c>
      <c r="B104" s="121">
        <v>44329.631944444445</v>
      </c>
      <c r="C104" s="121">
        <v>44329.631944444445</v>
      </c>
      <c r="D104" s="118" t="s">
        <v>188</v>
      </c>
      <c r="E104" s="52">
        <v>1</v>
      </c>
      <c r="F104" s="52" t="s">
        <v>210</v>
      </c>
      <c r="G104" s="122">
        <v>20</v>
      </c>
      <c r="I104" s="52">
        <f t="shared" si="1"/>
        <v>0</v>
      </c>
    </row>
    <row r="105" spans="1:9" x14ac:dyDescent="0.2">
      <c r="A105" s="52">
        <v>793</v>
      </c>
      <c r="B105" s="121">
        <v>44329.631944444445</v>
      </c>
      <c r="C105" s="121">
        <v>44329.631944444445</v>
      </c>
      <c r="D105" s="118" t="s">
        <v>188</v>
      </c>
      <c r="E105" s="52">
        <v>1</v>
      </c>
      <c r="F105" s="52" t="s">
        <v>211</v>
      </c>
      <c r="G105" s="122">
        <v>20</v>
      </c>
      <c r="I105" s="52">
        <f t="shared" si="1"/>
        <v>0</v>
      </c>
    </row>
    <row r="106" spans="1:9" x14ac:dyDescent="0.2">
      <c r="A106" s="52">
        <v>794</v>
      </c>
      <c r="B106" s="121">
        <v>44331.088194444441</v>
      </c>
      <c r="C106" s="121">
        <v>44329.631944444445</v>
      </c>
      <c r="D106" s="118" t="s">
        <v>188</v>
      </c>
      <c r="E106" s="52">
        <v>1</v>
      </c>
      <c r="F106" s="52" t="s">
        <v>212</v>
      </c>
      <c r="G106" s="122">
        <v>40</v>
      </c>
      <c r="I106" s="52">
        <f t="shared" si="1"/>
        <v>-1.4562499999956344</v>
      </c>
    </row>
    <row r="107" spans="1:9" x14ac:dyDescent="0.2">
      <c r="A107" s="52">
        <v>795</v>
      </c>
      <c r="B107" s="121">
        <v>44331.088194444441</v>
      </c>
      <c r="C107" s="121">
        <v>44331.088194444441</v>
      </c>
      <c r="D107" s="118" t="s">
        <v>188</v>
      </c>
      <c r="E107" s="52">
        <v>1</v>
      </c>
      <c r="F107" s="52" t="s">
        <v>212</v>
      </c>
      <c r="G107" s="122">
        <v>40</v>
      </c>
      <c r="I107" s="52">
        <f t="shared" si="1"/>
        <v>0</v>
      </c>
    </row>
    <row r="108" spans="1:9" x14ac:dyDescent="0.2">
      <c r="A108" s="52">
        <v>796</v>
      </c>
      <c r="B108" s="121">
        <v>44331.088194444441</v>
      </c>
      <c r="C108" s="121">
        <v>44331.088194444441</v>
      </c>
      <c r="D108" s="118" t="s">
        <v>188</v>
      </c>
      <c r="E108" s="52">
        <v>1</v>
      </c>
      <c r="F108" s="52" t="s">
        <v>207</v>
      </c>
      <c r="G108" s="122">
        <v>20</v>
      </c>
      <c r="I108" s="52">
        <f t="shared" si="1"/>
        <v>0</v>
      </c>
    </row>
    <row r="109" spans="1:9" x14ac:dyDescent="0.2">
      <c r="A109" s="52">
        <v>797</v>
      </c>
      <c r="B109" s="121">
        <v>44331.088194444441</v>
      </c>
      <c r="C109" s="121">
        <v>44331.088194444441</v>
      </c>
      <c r="D109" s="118" t="s">
        <v>188</v>
      </c>
      <c r="E109" s="52">
        <v>1</v>
      </c>
      <c r="F109" s="52" t="s">
        <v>207</v>
      </c>
      <c r="G109" s="122">
        <v>20</v>
      </c>
      <c r="H109" s="52" t="s">
        <v>218</v>
      </c>
      <c r="I109" s="52">
        <f t="shared" si="1"/>
        <v>0</v>
      </c>
    </row>
    <row r="110" spans="1:9" x14ac:dyDescent="0.2">
      <c r="A110" s="52">
        <v>798</v>
      </c>
      <c r="B110" s="121">
        <v>44331.088194444441</v>
      </c>
      <c r="C110" s="121">
        <v>44331.088194444441</v>
      </c>
      <c r="D110" s="118" t="s">
        <v>188</v>
      </c>
      <c r="E110" s="52">
        <v>1</v>
      </c>
      <c r="F110" s="52" t="s">
        <v>207</v>
      </c>
      <c r="G110" s="122">
        <v>20</v>
      </c>
      <c r="I110" s="52">
        <f t="shared" si="1"/>
        <v>0</v>
      </c>
    </row>
    <row r="111" spans="1:9" x14ac:dyDescent="0.2">
      <c r="A111" s="52">
        <v>799</v>
      </c>
      <c r="B111" s="121">
        <v>44331.088194444441</v>
      </c>
      <c r="C111" s="121">
        <v>44331.088194444441</v>
      </c>
      <c r="D111" s="118" t="s">
        <v>188</v>
      </c>
      <c r="E111" s="52">
        <v>1</v>
      </c>
      <c r="F111" s="52" t="s">
        <v>207</v>
      </c>
      <c r="G111" s="122">
        <v>20</v>
      </c>
      <c r="H111" s="52" t="s">
        <v>218</v>
      </c>
      <c r="I111" s="52">
        <f t="shared" si="1"/>
        <v>0</v>
      </c>
    </row>
    <row r="112" spans="1:9" x14ac:dyDescent="0.2">
      <c r="A112" s="52">
        <v>800</v>
      </c>
      <c r="B112" s="121">
        <v>44331.088194444441</v>
      </c>
      <c r="C112" s="121">
        <v>44331.088194444441</v>
      </c>
      <c r="D112" s="118" t="s">
        <v>188</v>
      </c>
      <c r="E112" s="52">
        <v>1</v>
      </c>
      <c r="F112" s="52" t="s">
        <v>213</v>
      </c>
      <c r="G112" s="122">
        <v>40</v>
      </c>
      <c r="I112" s="52">
        <f t="shared" si="1"/>
        <v>0</v>
      </c>
    </row>
    <row r="113" spans="1:9" x14ac:dyDescent="0.2">
      <c r="A113" s="52">
        <v>801</v>
      </c>
      <c r="B113" s="121">
        <v>44331.088194444441</v>
      </c>
      <c r="C113" s="121">
        <v>44331.088194444441</v>
      </c>
      <c r="D113" s="118" t="s">
        <v>188</v>
      </c>
      <c r="E113" s="52">
        <v>1</v>
      </c>
      <c r="F113" s="52" t="s">
        <v>213</v>
      </c>
      <c r="G113" s="122">
        <v>40</v>
      </c>
      <c r="I113" s="52">
        <f t="shared" si="1"/>
        <v>0</v>
      </c>
    </row>
    <row r="114" spans="1:9" x14ac:dyDescent="0.2">
      <c r="A114" s="52">
        <v>802</v>
      </c>
      <c r="B114" s="121">
        <v>44331.088194444441</v>
      </c>
      <c r="C114" s="121">
        <v>44331.088194444441</v>
      </c>
      <c r="D114" s="118" t="s">
        <v>188</v>
      </c>
      <c r="E114" s="52">
        <v>1</v>
      </c>
      <c r="F114" s="52" t="s">
        <v>210</v>
      </c>
      <c r="G114" s="1">
        <v>20</v>
      </c>
      <c r="I114" s="52">
        <f t="shared" si="1"/>
        <v>0</v>
      </c>
    </row>
    <row r="115" spans="1:9" x14ac:dyDescent="0.2">
      <c r="A115" s="52">
        <v>803</v>
      </c>
      <c r="B115" s="121">
        <v>44331.088194444441</v>
      </c>
      <c r="C115" s="121">
        <v>44331.088194444441</v>
      </c>
      <c r="D115" s="118" t="s">
        <v>188</v>
      </c>
      <c r="E115" s="52">
        <v>1</v>
      </c>
      <c r="F115" s="52" t="s">
        <v>210</v>
      </c>
      <c r="G115" s="1">
        <v>20</v>
      </c>
      <c r="I115" s="52">
        <f t="shared" si="1"/>
        <v>0</v>
      </c>
    </row>
    <row r="116" spans="1:9" x14ac:dyDescent="0.2">
      <c r="A116" s="52">
        <v>804</v>
      </c>
      <c r="B116" s="121">
        <v>44331.088194444441</v>
      </c>
      <c r="C116" s="121">
        <v>44331.088194444441</v>
      </c>
      <c r="D116" s="118" t="s">
        <v>188</v>
      </c>
      <c r="E116" s="52">
        <v>1</v>
      </c>
      <c r="F116" s="52" t="s">
        <v>210</v>
      </c>
      <c r="G116" s="122">
        <v>32</v>
      </c>
      <c r="I116" s="52">
        <f t="shared" si="1"/>
        <v>0</v>
      </c>
    </row>
    <row r="117" spans="1:9" x14ac:dyDescent="0.2">
      <c r="A117" s="52">
        <v>805</v>
      </c>
      <c r="B117" s="121">
        <v>44331.088194444441</v>
      </c>
      <c r="C117" s="121">
        <v>44331.088194444441</v>
      </c>
      <c r="D117" s="118" t="s">
        <v>188</v>
      </c>
      <c r="E117" s="52">
        <v>1</v>
      </c>
      <c r="F117" s="52" t="s">
        <v>214</v>
      </c>
      <c r="G117" s="122">
        <v>50</v>
      </c>
      <c r="I117" s="52">
        <f t="shared" si="1"/>
        <v>0</v>
      </c>
    </row>
    <row r="118" spans="1:9" x14ac:dyDescent="0.2">
      <c r="A118" s="52">
        <v>806</v>
      </c>
      <c r="B118" s="121">
        <v>44331.088194444441</v>
      </c>
      <c r="C118" s="121">
        <v>44331.088194444441</v>
      </c>
      <c r="D118" s="118" t="s">
        <v>188</v>
      </c>
      <c r="E118" s="52">
        <v>1</v>
      </c>
      <c r="F118" s="52" t="s">
        <v>214</v>
      </c>
      <c r="G118" s="122">
        <v>40</v>
      </c>
      <c r="I118" s="52">
        <f t="shared" si="1"/>
        <v>0</v>
      </c>
    </row>
    <row r="119" spans="1:9" x14ac:dyDescent="0.2">
      <c r="A119" s="52">
        <v>807</v>
      </c>
      <c r="B119" s="121">
        <v>44331.088194444441</v>
      </c>
      <c r="C119" s="121">
        <v>44331.088194444441</v>
      </c>
      <c r="D119" s="118" t="s">
        <v>188</v>
      </c>
      <c r="E119" s="52">
        <v>1</v>
      </c>
      <c r="F119" s="52" t="s">
        <v>214</v>
      </c>
      <c r="G119" s="122">
        <v>80</v>
      </c>
      <c r="I119" s="52">
        <f t="shared" si="1"/>
        <v>0</v>
      </c>
    </row>
    <row r="120" spans="1:9" x14ac:dyDescent="0.2">
      <c r="A120" s="52">
        <v>808</v>
      </c>
      <c r="B120" s="121">
        <v>44331.088194444441</v>
      </c>
      <c r="C120" s="121">
        <v>44331.088194444441</v>
      </c>
      <c r="D120" s="118" t="s">
        <v>188</v>
      </c>
      <c r="E120" s="52">
        <v>1</v>
      </c>
      <c r="F120" s="52" t="s">
        <v>211</v>
      </c>
      <c r="G120" s="122">
        <v>20</v>
      </c>
      <c r="I120" s="52">
        <f t="shared" si="1"/>
        <v>0</v>
      </c>
    </row>
    <row r="121" spans="1:9" x14ac:dyDescent="0.2">
      <c r="A121" s="52">
        <v>809</v>
      </c>
      <c r="B121" s="121">
        <v>44331.088194444441</v>
      </c>
      <c r="C121" s="121">
        <v>44331.088194444441</v>
      </c>
      <c r="D121" s="118" t="s">
        <v>188</v>
      </c>
      <c r="E121" s="52">
        <v>1</v>
      </c>
      <c r="F121" s="52" t="s">
        <v>211</v>
      </c>
      <c r="G121" s="122">
        <v>20</v>
      </c>
      <c r="H121" s="52" t="s">
        <v>218</v>
      </c>
      <c r="I121" s="52">
        <f t="shared" si="1"/>
        <v>0</v>
      </c>
    </row>
    <row r="122" spans="1:9" x14ac:dyDescent="0.2">
      <c r="A122" s="52">
        <v>810</v>
      </c>
      <c r="B122" s="121">
        <v>44331.088194444441</v>
      </c>
      <c r="C122" s="121">
        <v>44331.088194444441</v>
      </c>
      <c r="D122" s="118" t="s">
        <v>188</v>
      </c>
      <c r="E122" s="52">
        <v>1</v>
      </c>
      <c r="F122" s="52" t="s">
        <v>211</v>
      </c>
      <c r="G122" s="122">
        <v>40</v>
      </c>
      <c r="I122" s="52">
        <f t="shared" si="1"/>
        <v>0</v>
      </c>
    </row>
    <row r="123" spans="1:9" x14ac:dyDescent="0.2">
      <c r="A123" s="52">
        <v>811</v>
      </c>
      <c r="B123" s="121">
        <v>44331.55972222222</v>
      </c>
      <c r="C123" s="121">
        <v>44331.55972222222</v>
      </c>
      <c r="D123" s="118" t="s">
        <v>188</v>
      </c>
      <c r="E123" s="52">
        <v>1</v>
      </c>
      <c r="F123" s="52" t="s">
        <v>215</v>
      </c>
      <c r="G123" s="52" t="s">
        <v>217</v>
      </c>
      <c r="I123" s="52">
        <f t="shared" si="1"/>
        <v>0</v>
      </c>
    </row>
    <row r="124" spans="1:9" x14ac:dyDescent="0.2">
      <c r="A124" s="52">
        <v>812</v>
      </c>
      <c r="B124" s="121">
        <v>44331.55972222222</v>
      </c>
      <c r="C124" s="121">
        <v>44331.55972222222</v>
      </c>
      <c r="D124" s="118" t="s">
        <v>188</v>
      </c>
      <c r="E124" s="52">
        <v>1</v>
      </c>
      <c r="F124" s="52" t="s">
        <v>216</v>
      </c>
      <c r="G124" s="122">
        <v>40</v>
      </c>
      <c r="I124" s="52">
        <f t="shared" si="1"/>
        <v>0</v>
      </c>
    </row>
    <row r="125" spans="1:9" x14ac:dyDescent="0.2">
      <c r="A125" s="52">
        <v>813</v>
      </c>
      <c r="B125" s="121">
        <v>44331.55972222222</v>
      </c>
      <c r="C125" s="121">
        <v>44331.55972222222</v>
      </c>
      <c r="D125" s="118" t="s">
        <v>188</v>
      </c>
      <c r="E125" s="52">
        <v>1</v>
      </c>
      <c r="F125" s="52" t="s">
        <v>216</v>
      </c>
      <c r="G125" s="52" t="s">
        <v>217</v>
      </c>
      <c r="I125" s="52">
        <f t="shared" si="1"/>
        <v>0</v>
      </c>
    </row>
    <row r="126" spans="1:9" x14ac:dyDescent="0.2">
      <c r="A126" s="52">
        <v>814</v>
      </c>
      <c r="B126" s="121">
        <v>44331.55972222222</v>
      </c>
      <c r="C126" s="121">
        <v>44331.55972222222</v>
      </c>
      <c r="D126" s="118" t="s">
        <v>188</v>
      </c>
      <c r="E126" s="52">
        <v>1</v>
      </c>
      <c r="F126" s="52" t="s">
        <v>216</v>
      </c>
      <c r="G126" s="52" t="s">
        <v>217</v>
      </c>
      <c r="I126" s="52">
        <f t="shared" si="1"/>
        <v>0</v>
      </c>
    </row>
    <row r="127" spans="1:9" x14ac:dyDescent="0.2">
      <c r="A127" s="52">
        <v>815</v>
      </c>
      <c r="B127" s="121">
        <v>44331.55972222222</v>
      </c>
      <c r="C127" s="121">
        <v>44331.55972222222</v>
      </c>
      <c r="D127" s="118" t="s">
        <v>188</v>
      </c>
      <c r="E127" s="52">
        <v>1</v>
      </c>
      <c r="F127" s="52" t="s">
        <v>207</v>
      </c>
      <c r="G127" s="52">
        <v>20</v>
      </c>
      <c r="H127" s="52" t="s">
        <v>219</v>
      </c>
      <c r="I127" s="52">
        <f t="shared" si="1"/>
        <v>0</v>
      </c>
    </row>
    <row r="128" spans="1:9" x14ac:dyDescent="0.2">
      <c r="A128" s="52">
        <v>816</v>
      </c>
      <c r="B128" s="121">
        <v>44331.55972222222</v>
      </c>
      <c r="C128" s="121">
        <v>44331.55972222222</v>
      </c>
      <c r="D128" s="118" t="s">
        <v>188</v>
      </c>
      <c r="E128" s="52">
        <v>1</v>
      </c>
      <c r="F128" s="52" t="s">
        <v>207</v>
      </c>
      <c r="G128" s="52" t="s">
        <v>217</v>
      </c>
      <c r="H128" s="52" t="s">
        <v>219</v>
      </c>
      <c r="I128" s="52">
        <f t="shared" si="1"/>
        <v>0</v>
      </c>
    </row>
    <row r="129" spans="1:9" x14ac:dyDescent="0.2">
      <c r="A129" s="52">
        <v>817</v>
      </c>
      <c r="B129" s="121">
        <v>44331.55972222222</v>
      </c>
      <c r="C129" s="121">
        <v>44331.55972222222</v>
      </c>
      <c r="D129" s="118" t="s">
        <v>188</v>
      </c>
      <c r="E129" s="52">
        <v>1</v>
      </c>
      <c r="F129" s="52" t="s">
        <v>207</v>
      </c>
      <c r="G129" s="52" t="s">
        <v>217</v>
      </c>
      <c r="H129" s="52" t="s">
        <v>219</v>
      </c>
      <c r="I129" s="52">
        <f t="shared" si="1"/>
        <v>0</v>
      </c>
    </row>
    <row r="130" spans="1:9" x14ac:dyDescent="0.2">
      <c r="A130" s="52">
        <v>818</v>
      </c>
      <c r="B130" s="121">
        <v>44331.55972222222</v>
      </c>
      <c r="C130" s="121">
        <v>44331.55972222222</v>
      </c>
      <c r="D130" s="118" t="s">
        <v>188</v>
      </c>
      <c r="E130" s="52">
        <v>1</v>
      </c>
      <c r="F130" s="52" t="s">
        <v>207</v>
      </c>
      <c r="G130" s="52" t="s">
        <v>217</v>
      </c>
      <c r="H130" s="52" t="s">
        <v>219</v>
      </c>
      <c r="I130" s="52">
        <f t="shared" si="1"/>
        <v>0</v>
      </c>
    </row>
    <row r="131" spans="1:9" x14ac:dyDescent="0.2">
      <c r="A131" s="52">
        <v>819</v>
      </c>
      <c r="B131" s="54">
        <v>44332.739583333336</v>
      </c>
      <c r="C131" s="41">
        <v>44333.361111111109</v>
      </c>
      <c r="D131" s="118" t="s">
        <v>220</v>
      </c>
      <c r="E131" s="52">
        <v>2</v>
      </c>
      <c r="F131" s="52" t="s">
        <v>197</v>
      </c>
      <c r="G131" s="52">
        <v>25</v>
      </c>
      <c r="I131" s="52">
        <f t="shared" si="1"/>
        <v>0.62152777777373558</v>
      </c>
    </row>
    <row r="132" spans="1:9" x14ac:dyDescent="0.2">
      <c r="A132" s="52">
        <v>820</v>
      </c>
      <c r="B132" s="54">
        <v>44332.739583333336</v>
      </c>
      <c r="C132" s="41">
        <v>44333.361111111109</v>
      </c>
      <c r="D132" s="118" t="s">
        <v>220</v>
      </c>
      <c r="E132" s="52">
        <v>2</v>
      </c>
      <c r="F132" s="52" t="s">
        <v>197</v>
      </c>
      <c r="G132" s="52">
        <v>25</v>
      </c>
      <c r="I132" s="52">
        <f t="shared" si="1"/>
        <v>0.62152777777373558</v>
      </c>
    </row>
    <row r="133" spans="1:9" x14ac:dyDescent="0.2">
      <c r="A133" s="52">
        <v>821</v>
      </c>
      <c r="B133" s="54">
        <v>44332.739583333336</v>
      </c>
      <c r="C133" s="41">
        <v>44333.361111111109</v>
      </c>
      <c r="D133" s="118" t="s">
        <v>220</v>
      </c>
      <c r="E133" s="52">
        <v>2</v>
      </c>
      <c r="F133" s="52" t="s">
        <v>197</v>
      </c>
      <c r="G133" s="52">
        <v>32</v>
      </c>
      <c r="I133" s="52">
        <f t="shared" si="1"/>
        <v>0.62152777777373558</v>
      </c>
    </row>
    <row r="134" spans="1:9" x14ac:dyDescent="0.2">
      <c r="A134" s="52">
        <v>822</v>
      </c>
      <c r="B134" s="54">
        <v>44332.739583333336</v>
      </c>
      <c r="C134" s="41">
        <v>44333.361111111109</v>
      </c>
      <c r="D134" s="118" t="s">
        <v>220</v>
      </c>
      <c r="E134" s="52">
        <v>2</v>
      </c>
      <c r="F134" s="52" t="s">
        <v>197</v>
      </c>
      <c r="G134" s="52">
        <v>32</v>
      </c>
      <c r="I134" s="52">
        <f t="shared" si="1"/>
        <v>0.62152777777373558</v>
      </c>
    </row>
    <row r="135" spans="1:9" x14ac:dyDescent="0.2">
      <c r="A135" s="52">
        <v>823</v>
      </c>
      <c r="B135" s="54">
        <v>44332.739583333336</v>
      </c>
      <c r="C135" s="41">
        <v>44333.361111111109</v>
      </c>
      <c r="D135" s="118" t="s">
        <v>220</v>
      </c>
      <c r="E135" s="52">
        <v>2</v>
      </c>
      <c r="F135" s="52" t="s">
        <v>197</v>
      </c>
      <c r="G135" s="52">
        <v>32</v>
      </c>
      <c r="I135" s="52">
        <f t="shared" si="1"/>
        <v>0.62152777777373558</v>
      </c>
    </row>
    <row r="136" spans="1:9" x14ac:dyDescent="0.2">
      <c r="A136" s="52">
        <v>824</v>
      </c>
      <c r="B136" s="54">
        <v>44332.739583333336</v>
      </c>
      <c r="C136" s="41">
        <v>44333.361111111109</v>
      </c>
      <c r="D136" s="118" t="s">
        <v>220</v>
      </c>
      <c r="E136" s="52">
        <v>2</v>
      </c>
      <c r="F136" s="52" t="s">
        <v>195</v>
      </c>
      <c r="G136" s="52">
        <v>32</v>
      </c>
      <c r="I136" s="52">
        <f t="shared" si="1"/>
        <v>0.62152777777373558</v>
      </c>
    </row>
    <row r="137" spans="1:9" x14ac:dyDescent="0.2">
      <c r="A137" s="52">
        <v>825</v>
      </c>
      <c r="B137" s="54">
        <v>44332.739583333336</v>
      </c>
      <c r="C137" s="41">
        <v>44333.37222222222</v>
      </c>
      <c r="D137" s="118" t="s">
        <v>220</v>
      </c>
      <c r="E137" s="52">
        <v>2</v>
      </c>
      <c r="F137" s="52" t="s">
        <v>62</v>
      </c>
      <c r="G137" s="52">
        <v>8</v>
      </c>
      <c r="I137" s="52">
        <f t="shared" si="1"/>
        <v>0.632638888884685</v>
      </c>
    </row>
    <row r="138" spans="1:9" x14ac:dyDescent="0.2">
      <c r="A138" s="52">
        <v>826</v>
      </c>
      <c r="B138" s="54">
        <v>44332.739583333336</v>
      </c>
      <c r="C138" s="41">
        <v>44333.37222222222</v>
      </c>
      <c r="D138" s="118" t="s">
        <v>220</v>
      </c>
      <c r="E138" s="52">
        <v>2</v>
      </c>
      <c r="F138" s="52" t="s">
        <v>62</v>
      </c>
      <c r="G138" s="52">
        <v>32</v>
      </c>
      <c r="H138" s="52" t="s">
        <v>221</v>
      </c>
      <c r="I138" s="52">
        <f t="shared" si="1"/>
        <v>0.632638888884685</v>
      </c>
    </row>
    <row r="139" spans="1:9" x14ac:dyDescent="0.2">
      <c r="A139" s="52">
        <v>827</v>
      </c>
      <c r="B139" s="54">
        <v>44332.739583333336</v>
      </c>
      <c r="C139" s="41">
        <v>44333.385416666664</v>
      </c>
      <c r="D139" s="118" t="s">
        <v>220</v>
      </c>
      <c r="E139" s="52">
        <v>2</v>
      </c>
      <c r="F139" s="52" t="s">
        <v>62</v>
      </c>
      <c r="G139" s="52">
        <v>20</v>
      </c>
      <c r="I139" s="52">
        <f t="shared" si="1"/>
        <v>0.64583333332848269</v>
      </c>
    </row>
    <row r="140" spans="1:9" x14ac:dyDescent="0.2">
      <c r="A140" s="52">
        <v>828</v>
      </c>
      <c r="B140" s="54">
        <v>44332.739583333336</v>
      </c>
      <c r="C140" s="41">
        <v>44333.385416666664</v>
      </c>
      <c r="D140" s="118" t="s">
        <v>220</v>
      </c>
      <c r="E140" s="52">
        <v>2</v>
      </c>
      <c r="F140" s="52" t="s">
        <v>62</v>
      </c>
      <c r="G140" s="52">
        <v>40</v>
      </c>
      <c r="H140" s="52" t="s">
        <v>221</v>
      </c>
      <c r="I140" s="52">
        <f t="shared" si="1"/>
        <v>0.64583333332848269</v>
      </c>
    </row>
    <row r="141" spans="1:9" x14ac:dyDescent="0.2">
      <c r="A141" s="52">
        <v>829</v>
      </c>
      <c r="B141" s="54">
        <v>44332.739583333336</v>
      </c>
      <c r="C141" s="41">
        <v>44333.385416666664</v>
      </c>
      <c r="D141" s="118" t="s">
        <v>220</v>
      </c>
      <c r="E141" s="52">
        <v>2</v>
      </c>
      <c r="F141" s="52" t="s">
        <v>62</v>
      </c>
      <c r="G141" s="52">
        <v>32</v>
      </c>
      <c r="H141" s="52" t="s">
        <v>221</v>
      </c>
      <c r="I141" s="52">
        <f t="shared" si="1"/>
        <v>0.64583333332848269</v>
      </c>
    </row>
    <row r="142" spans="1:9" x14ac:dyDescent="0.2">
      <c r="A142" s="52">
        <v>830</v>
      </c>
      <c r="B142" s="54">
        <v>44332.739583333336</v>
      </c>
      <c r="C142" s="41">
        <v>44333.395833333336</v>
      </c>
      <c r="D142" s="118" t="s">
        <v>220</v>
      </c>
      <c r="E142" s="52">
        <v>2</v>
      </c>
      <c r="F142" s="52" t="s">
        <v>62</v>
      </c>
      <c r="G142" s="52" t="s">
        <v>217</v>
      </c>
      <c r="H142" s="55" t="s">
        <v>222</v>
      </c>
      <c r="I142" s="52">
        <f t="shared" ref="I142:I205" si="2">C142-B142</f>
        <v>0.65625</v>
      </c>
    </row>
    <row r="143" spans="1:9" x14ac:dyDescent="0.2">
      <c r="A143" s="52">
        <v>831</v>
      </c>
      <c r="B143" s="54">
        <v>44332.739583333336</v>
      </c>
      <c r="C143" s="41">
        <v>44333.395833333336</v>
      </c>
      <c r="D143" s="118" t="s">
        <v>220</v>
      </c>
      <c r="E143" s="52">
        <v>2</v>
      </c>
      <c r="F143" s="52" t="s">
        <v>195</v>
      </c>
      <c r="G143" s="52">
        <v>40</v>
      </c>
      <c r="I143" s="52">
        <f t="shared" si="2"/>
        <v>0.65625</v>
      </c>
    </row>
    <row r="144" spans="1:9" x14ac:dyDescent="0.2">
      <c r="A144" s="52">
        <v>832</v>
      </c>
      <c r="B144" s="54">
        <v>44332.739583333336</v>
      </c>
      <c r="C144" s="41">
        <v>44333.395833333336</v>
      </c>
      <c r="D144" s="118" t="s">
        <v>220</v>
      </c>
      <c r="E144" s="52">
        <v>2</v>
      </c>
      <c r="F144" s="52" t="s">
        <v>195</v>
      </c>
      <c r="G144" s="52">
        <v>20</v>
      </c>
      <c r="I144" s="52">
        <f t="shared" si="2"/>
        <v>0.65625</v>
      </c>
    </row>
    <row r="145" spans="1:9" x14ac:dyDescent="0.2">
      <c r="A145" s="52">
        <v>833</v>
      </c>
      <c r="B145" s="54">
        <v>44332.739583333336</v>
      </c>
      <c r="C145" s="41">
        <v>44333.395833333336</v>
      </c>
      <c r="D145" s="118" t="s">
        <v>220</v>
      </c>
      <c r="E145" s="52">
        <v>2</v>
      </c>
      <c r="F145" s="52" t="s">
        <v>195</v>
      </c>
      <c r="G145" s="52">
        <v>40</v>
      </c>
      <c r="I145" s="52">
        <f t="shared" si="2"/>
        <v>0.65625</v>
      </c>
    </row>
    <row r="146" spans="1:9" x14ac:dyDescent="0.2">
      <c r="A146" s="52">
        <v>834</v>
      </c>
      <c r="B146" s="54">
        <v>44332.739583333336</v>
      </c>
      <c r="C146" s="41">
        <v>44333.405555555553</v>
      </c>
      <c r="D146" s="118" t="s">
        <v>220</v>
      </c>
      <c r="E146" s="52">
        <v>2</v>
      </c>
      <c r="F146" s="52" t="s">
        <v>195</v>
      </c>
      <c r="G146" s="52">
        <v>25</v>
      </c>
      <c r="I146" s="52">
        <f t="shared" si="2"/>
        <v>0.66597222221753327</v>
      </c>
    </row>
    <row r="147" spans="1:9" x14ac:dyDescent="0.2">
      <c r="A147" s="52">
        <v>835</v>
      </c>
      <c r="B147" s="54">
        <v>44332.739583333336</v>
      </c>
      <c r="C147" s="41">
        <v>44333.405555555553</v>
      </c>
      <c r="D147" s="118" t="s">
        <v>223</v>
      </c>
      <c r="E147" s="52">
        <v>2</v>
      </c>
      <c r="F147" s="52" t="s">
        <v>62</v>
      </c>
      <c r="G147" s="52">
        <v>40</v>
      </c>
      <c r="I147" s="52">
        <f t="shared" si="2"/>
        <v>0.66597222221753327</v>
      </c>
    </row>
    <row r="148" spans="1:9" x14ac:dyDescent="0.2">
      <c r="A148" s="52">
        <v>836</v>
      </c>
      <c r="B148" s="54">
        <v>44332.739583333336</v>
      </c>
      <c r="C148" s="41">
        <v>44333.405555555553</v>
      </c>
      <c r="D148" s="118" t="s">
        <v>223</v>
      </c>
      <c r="E148" s="52">
        <v>2</v>
      </c>
      <c r="F148" s="52" t="s">
        <v>62</v>
      </c>
      <c r="G148" s="52" t="s">
        <v>217</v>
      </c>
      <c r="I148" s="52">
        <f t="shared" si="2"/>
        <v>0.66597222221753327</v>
      </c>
    </row>
    <row r="149" spans="1:9" x14ac:dyDescent="0.2">
      <c r="A149" s="52">
        <v>837</v>
      </c>
      <c r="B149" s="54">
        <v>44332.739583333336</v>
      </c>
      <c r="C149" s="41">
        <v>44333.416666666664</v>
      </c>
      <c r="D149" s="118" t="s">
        <v>223</v>
      </c>
      <c r="E149" s="52">
        <v>2</v>
      </c>
      <c r="F149" s="52" t="s">
        <v>62</v>
      </c>
      <c r="G149" s="52">
        <v>20</v>
      </c>
      <c r="I149" s="52">
        <f t="shared" si="2"/>
        <v>0.67708333332848269</v>
      </c>
    </row>
    <row r="150" spans="1:9" x14ac:dyDescent="0.2">
      <c r="A150" s="52">
        <v>838</v>
      </c>
      <c r="B150" s="54">
        <v>44332.739583333336</v>
      </c>
      <c r="C150" s="41">
        <v>44333.416666666664</v>
      </c>
      <c r="D150" s="118" t="s">
        <v>223</v>
      </c>
      <c r="E150" s="52">
        <v>2</v>
      </c>
      <c r="F150" s="52" t="s">
        <v>62</v>
      </c>
      <c r="G150" s="52">
        <v>32</v>
      </c>
      <c r="H150" s="52" t="s">
        <v>221</v>
      </c>
      <c r="I150" s="52">
        <f t="shared" si="2"/>
        <v>0.67708333332848269</v>
      </c>
    </row>
    <row r="151" spans="1:9" x14ac:dyDescent="0.2">
      <c r="A151" s="52">
        <v>839</v>
      </c>
      <c r="B151" s="54">
        <v>44332.739583333336</v>
      </c>
      <c r="C151" s="41">
        <v>44333.416666666664</v>
      </c>
      <c r="D151" s="118" t="s">
        <v>223</v>
      </c>
      <c r="E151" s="52">
        <v>2</v>
      </c>
      <c r="F151" s="52" t="s">
        <v>62</v>
      </c>
      <c r="G151" s="52">
        <v>32</v>
      </c>
      <c r="H151" s="52" t="s">
        <v>224</v>
      </c>
      <c r="I151" s="52">
        <f t="shared" si="2"/>
        <v>0.67708333332848269</v>
      </c>
    </row>
    <row r="152" spans="1:9" x14ac:dyDescent="0.2">
      <c r="A152" s="52">
        <v>840</v>
      </c>
      <c r="B152" s="54">
        <v>44332.739583333336</v>
      </c>
      <c r="C152" s="41">
        <v>44333.416666666664</v>
      </c>
      <c r="D152" s="118" t="s">
        <v>223</v>
      </c>
      <c r="E152" s="52">
        <v>2</v>
      </c>
      <c r="F152" s="52" t="s">
        <v>195</v>
      </c>
      <c r="G152" s="52">
        <v>25</v>
      </c>
      <c r="I152" s="52">
        <f t="shared" si="2"/>
        <v>0.67708333332848269</v>
      </c>
    </row>
    <row r="153" spans="1:9" x14ac:dyDescent="0.2">
      <c r="A153" s="52">
        <v>841</v>
      </c>
      <c r="B153" s="54">
        <v>44332.739583333336</v>
      </c>
      <c r="C153" s="41">
        <v>44333.416666666664</v>
      </c>
      <c r="D153" s="118" t="s">
        <v>223</v>
      </c>
      <c r="E153" s="52">
        <v>2</v>
      </c>
      <c r="F153" s="52" t="s">
        <v>195</v>
      </c>
      <c r="G153" s="52">
        <v>50</v>
      </c>
      <c r="I153" s="52">
        <f t="shared" si="2"/>
        <v>0.67708333332848269</v>
      </c>
    </row>
    <row r="154" spans="1:9" x14ac:dyDescent="0.2">
      <c r="A154" s="52">
        <v>842</v>
      </c>
      <c r="B154" s="54">
        <v>44332.739583333336</v>
      </c>
      <c r="C154" s="41">
        <v>44333.425000000003</v>
      </c>
      <c r="D154" s="118" t="s">
        <v>223</v>
      </c>
      <c r="E154" s="52">
        <v>2</v>
      </c>
      <c r="F154" s="52" t="s">
        <v>195</v>
      </c>
      <c r="G154" s="52">
        <v>32</v>
      </c>
      <c r="I154" s="52">
        <f t="shared" si="2"/>
        <v>0.68541666666715173</v>
      </c>
    </row>
    <row r="155" spans="1:9" x14ac:dyDescent="0.2">
      <c r="A155" s="52">
        <v>843</v>
      </c>
      <c r="B155" s="54">
        <v>44332.739583333336</v>
      </c>
      <c r="C155" s="41">
        <v>44333.443055555559</v>
      </c>
      <c r="D155" s="118" t="s">
        <v>223</v>
      </c>
      <c r="E155" s="52">
        <v>2</v>
      </c>
      <c r="F155" s="52" t="s">
        <v>62</v>
      </c>
      <c r="G155" s="52">
        <v>40</v>
      </c>
      <c r="I155" s="52">
        <f t="shared" si="2"/>
        <v>0.70347222222335404</v>
      </c>
    </row>
    <row r="156" spans="1:9" x14ac:dyDescent="0.2">
      <c r="A156" s="52">
        <v>844</v>
      </c>
      <c r="B156" s="54">
        <v>44332.739583333336</v>
      </c>
      <c r="C156" s="41">
        <v>44333.443055555559</v>
      </c>
      <c r="D156" s="118" t="s">
        <v>223</v>
      </c>
      <c r="E156" s="52">
        <v>2</v>
      </c>
      <c r="F156" s="52" t="s">
        <v>197</v>
      </c>
      <c r="G156" s="52">
        <v>25</v>
      </c>
      <c r="I156" s="52">
        <f t="shared" si="2"/>
        <v>0.70347222222335404</v>
      </c>
    </row>
    <row r="157" spans="1:9" x14ac:dyDescent="0.2">
      <c r="A157" s="52">
        <v>845</v>
      </c>
      <c r="B157" s="54">
        <v>44332.739583333336</v>
      </c>
      <c r="C157" s="41">
        <v>44333.443055555559</v>
      </c>
      <c r="D157" s="118" t="s">
        <v>223</v>
      </c>
      <c r="E157" s="52">
        <v>2</v>
      </c>
      <c r="F157" s="52" t="s">
        <v>197</v>
      </c>
      <c r="G157" s="52">
        <v>40</v>
      </c>
      <c r="H157" s="52" t="s">
        <v>204</v>
      </c>
      <c r="I157" s="52">
        <f t="shared" si="2"/>
        <v>0.70347222222335404</v>
      </c>
    </row>
    <row r="158" spans="1:9" x14ac:dyDescent="0.2">
      <c r="A158" s="52">
        <v>846</v>
      </c>
      <c r="B158" s="54">
        <v>44332.739583333336</v>
      </c>
      <c r="C158" s="41">
        <v>44333.443055555559</v>
      </c>
      <c r="D158" s="118" t="s">
        <v>223</v>
      </c>
      <c r="E158" s="52">
        <v>2</v>
      </c>
      <c r="F158" s="52" t="s">
        <v>197</v>
      </c>
      <c r="G158" s="52">
        <v>40</v>
      </c>
      <c r="I158" s="52">
        <f t="shared" si="2"/>
        <v>0.70347222222335404</v>
      </c>
    </row>
    <row r="159" spans="1:9" x14ac:dyDescent="0.2">
      <c r="A159" s="52">
        <v>847</v>
      </c>
      <c r="B159" s="54">
        <v>44332.739583333336</v>
      </c>
      <c r="C159" s="41">
        <v>44333.443055555559</v>
      </c>
      <c r="D159" s="118" t="s">
        <v>223</v>
      </c>
      <c r="E159" s="52">
        <v>2</v>
      </c>
      <c r="F159" s="52" t="s">
        <v>197</v>
      </c>
      <c r="G159" s="52">
        <v>25</v>
      </c>
      <c r="I159" s="52">
        <f t="shared" si="2"/>
        <v>0.70347222222335404</v>
      </c>
    </row>
    <row r="160" spans="1:9" x14ac:dyDescent="0.2">
      <c r="A160" s="52">
        <v>848</v>
      </c>
      <c r="B160" s="54">
        <v>44332.739583333336</v>
      </c>
      <c r="C160" s="41">
        <v>44333.453472222223</v>
      </c>
      <c r="D160" s="118" t="s">
        <v>223</v>
      </c>
      <c r="E160" s="52">
        <v>2</v>
      </c>
      <c r="F160" s="52" t="s">
        <v>195</v>
      </c>
      <c r="G160" s="52">
        <v>40</v>
      </c>
      <c r="I160" s="52">
        <f t="shared" si="2"/>
        <v>0.71388888888759539</v>
      </c>
    </row>
    <row r="161" spans="1:9" x14ac:dyDescent="0.2">
      <c r="A161" s="52">
        <v>849</v>
      </c>
      <c r="B161" s="54">
        <v>44332.739583333336</v>
      </c>
      <c r="C161" s="41">
        <v>44333.453472222223</v>
      </c>
      <c r="D161" s="118" t="s">
        <v>223</v>
      </c>
      <c r="E161" s="52">
        <v>2</v>
      </c>
      <c r="F161" s="52" t="s">
        <v>197</v>
      </c>
      <c r="G161" s="52">
        <v>32</v>
      </c>
      <c r="I161" s="52">
        <f t="shared" si="2"/>
        <v>0.71388888888759539</v>
      </c>
    </row>
    <row r="162" spans="1:9" x14ac:dyDescent="0.2">
      <c r="A162" s="52">
        <v>850</v>
      </c>
      <c r="B162" s="54">
        <v>44332.739583333336</v>
      </c>
      <c r="C162" s="41">
        <v>44333.515277777777</v>
      </c>
      <c r="D162" s="118" t="s">
        <v>226</v>
      </c>
      <c r="E162" s="52">
        <v>2</v>
      </c>
      <c r="F162" s="52" t="s">
        <v>195</v>
      </c>
      <c r="G162" s="52">
        <v>40</v>
      </c>
      <c r="I162" s="52">
        <f t="shared" si="2"/>
        <v>0.77569444444088731</v>
      </c>
    </row>
    <row r="163" spans="1:9" x14ac:dyDescent="0.2">
      <c r="A163" s="52">
        <v>851</v>
      </c>
      <c r="B163" s="54">
        <v>44332.739583333336</v>
      </c>
      <c r="C163" s="41">
        <v>44333.519444444442</v>
      </c>
      <c r="D163" s="118" t="s">
        <v>226</v>
      </c>
      <c r="E163" s="52">
        <v>2</v>
      </c>
      <c r="F163" s="52" t="s">
        <v>195</v>
      </c>
      <c r="G163" s="52">
        <v>40</v>
      </c>
      <c r="I163" s="52">
        <f t="shared" si="2"/>
        <v>0.77986111110658385</v>
      </c>
    </row>
    <row r="164" spans="1:9" x14ac:dyDescent="0.2">
      <c r="A164" s="52">
        <v>852</v>
      </c>
      <c r="B164" s="54">
        <v>44332.739583333336</v>
      </c>
      <c r="C164" s="41">
        <v>44333.519444444442</v>
      </c>
      <c r="D164" s="118" t="s">
        <v>226</v>
      </c>
      <c r="E164" s="52">
        <v>2</v>
      </c>
      <c r="F164" s="52" t="s">
        <v>195</v>
      </c>
      <c r="G164" s="52">
        <v>25</v>
      </c>
      <c r="I164" s="52">
        <f t="shared" si="2"/>
        <v>0.77986111110658385</v>
      </c>
    </row>
    <row r="165" spans="1:9" x14ac:dyDescent="0.2">
      <c r="A165" s="52">
        <v>853</v>
      </c>
      <c r="B165" s="54">
        <v>44332.739583333336</v>
      </c>
      <c r="C165" s="41">
        <v>44333.519444444442</v>
      </c>
      <c r="D165" s="118" t="s">
        <v>226</v>
      </c>
      <c r="E165" s="52">
        <v>2</v>
      </c>
      <c r="F165" s="52" t="s">
        <v>227</v>
      </c>
      <c r="G165" s="52">
        <v>40</v>
      </c>
      <c r="I165" s="52">
        <f t="shared" si="2"/>
        <v>0.77986111110658385</v>
      </c>
    </row>
    <row r="166" spans="1:9" x14ac:dyDescent="0.2">
      <c r="A166" s="52">
        <v>854</v>
      </c>
      <c r="B166" s="54">
        <v>44332.739583333336</v>
      </c>
      <c r="C166" s="41">
        <v>44333.519444444442</v>
      </c>
      <c r="D166" s="118" t="s">
        <v>226</v>
      </c>
      <c r="E166" s="52">
        <v>2</v>
      </c>
      <c r="F166" s="52" t="s">
        <v>195</v>
      </c>
      <c r="G166" s="52">
        <v>40</v>
      </c>
      <c r="I166" s="52">
        <f t="shared" si="2"/>
        <v>0.77986111110658385</v>
      </c>
    </row>
    <row r="167" spans="1:9" x14ac:dyDescent="0.2">
      <c r="A167" s="52">
        <v>855</v>
      </c>
      <c r="B167" s="54">
        <v>44332.739583333336</v>
      </c>
      <c r="C167" s="41">
        <v>44333.519444444442</v>
      </c>
      <c r="D167" s="118" t="s">
        <v>226</v>
      </c>
      <c r="E167" s="52">
        <v>2</v>
      </c>
      <c r="F167" s="52" t="s">
        <v>62</v>
      </c>
      <c r="G167" s="52">
        <v>40</v>
      </c>
      <c r="I167" s="52">
        <f t="shared" si="2"/>
        <v>0.77986111110658385</v>
      </c>
    </row>
    <row r="168" spans="1:9" x14ac:dyDescent="0.2">
      <c r="A168" s="52">
        <v>856</v>
      </c>
      <c r="B168" s="54">
        <v>44332.739583333336</v>
      </c>
      <c r="C168" s="41">
        <v>44333.519444444442</v>
      </c>
      <c r="D168" s="118" t="s">
        <v>226</v>
      </c>
      <c r="E168" s="52">
        <v>2</v>
      </c>
      <c r="F168" s="52" t="s">
        <v>62</v>
      </c>
      <c r="G168" s="52">
        <v>40</v>
      </c>
      <c r="I168" s="52">
        <f t="shared" si="2"/>
        <v>0.77986111110658385</v>
      </c>
    </row>
    <row r="169" spans="1:9" x14ac:dyDescent="0.2">
      <c r="A169" s="52">
        <v>857</v>
      </c>
      <c r="B169" s="54">
        <v>44332.739583333336</v>
      </c>
      <c r="C169" s="41">
        <v>44333.519444444442</v>
      </c>
      <c r="D169" s="118" t="s">
        <v>226</v>
      </c>
      <c r="E169" s="52">
        <v>2</v>
      </c>
      <c r="F169" s="52" t="s">
        <v>62</v>
      </c>
      <c r="G169" s="52">
        <v>32</v>
      </c>
      <c r="I169" s="52">
        <f t="shared" si="2"/>
        <v>0.77986111110658385</v>
      </c>
    </row>
    <row r="170" spans="1:9" x14ac:dyDescent="0.2">
      <c r="A170" s="52">
        <v>858</v>
      </c>
      <c r="B170" s="54">
        <v>44332.739583333336</v>
      </c>
      <c r="C170" s="41">
        <v>44333.554166666669</v>
      </c>
      <c r="D170" s="118" t="s">
        <v>226</v>
      </c>
      <c r="E170" s="52">
        <v>2</v>
      </c>
      <c r="F170" s="52" t="s">
        <v>62</v>
      </c>
      <c r="G170" s="52">
        <v>32</v>
      </c>
      <c r="I170" s="52">
        <f t="shared" si="2"/>
        <v>0.81458333333284827</v>
      </c>
    </row>
    <row r="171" spans="1:9" x14ac:dyDescent="0.2">
      <c r="A171" s="52">
        <v>859</v>
      </c>
      <c r="B171" s="54">
        <v>44332.739583333336</v>
      </c>
      <c r="C171" s="41">
        <v>44333.554166666669</v>
      </c>
      <c r="D171" s="118" t="s">
        <v>226</v>
      </c>
      <c r="E171" s="52">
        <v>2</v>
      </c>
      <c r="F171" s="52" t="s">
        <v>62</v>
      </c>
      <c r="I171" s="52">
        <f t="shared" si="2"/>
        <v>0.81458333333284827</v>
      </c>
    </row>
    <row r="172" spans="1:9" x14ac:dyDescent="0.2">
      <c r="A172" s="52">
        <v>860</v>
      </c>
      <c r="B172" s="54">
        <v>44332.739583333336</v>
      </c>
      <c r="C172" s="41">
        <v>44333.554166666669</v>
      </c>
      <c r="D172" s="118" t="s">
        <v>226</v>
      </c>
      <c r="E172" s="52">
        <v>2</v>
      </c>
      <c r="F172" s="52" t="s">
        <v>197</v>
      </c>
      <c r="G172" s="52">
        <v>25</v>
      </c>
      <c r="I172" s="52">
        <f t="shared" si="2"/>
        <v>0.81458333333284827</v>
      </c>
    </row>
    <row r="173" spans="1:9" x14ac:dyDescent="0.2">
      <c r="A173" s="52">
        <v>861</v>
      </c>
      <c r="B173" s="54">
        <v>44332.739583333336</v>
      </c>
      <c r="C173" s="41">
        <v>44333.554166666669</v>
      </c>
      <c r="D173" s="118" t="s">
        <v>226</v>
      </c>
      <c r="E173" s="52">
        <v>2</v>
      </c>
      <c r="F173" s="52" t="s">
        <v>197</v>
      </c>
      <c r="G173" s="52">
        <v>25</v>
      </c>
      <c r="I173" s="52">
        <f t="shared" si="2"/>
        <v>0.81458333333284827</v>
      </c>
    </row>
    <row r="174" spans="1:9" x14ac:dyDescent="0.2">
      <c r="A174" s="52">
        <v>862</v>
      </c>
      <c r="B174" s="54">
        <v>44332.739583333336</v>
      </c>
      <c r="C174" s="41">
        <v>44333.554166666669</v>
      </c>
      <c r="D174" s="118" t="s">
        <v>226</v>
      </c>
      <c r="E174" s="52">
        <v>2</v>
      </c>
      <c r="F174" s="52" t="s">
        <v>197</v>
      </c>
      <c r="G174" s="52">
        <v>40</v>
      </c>
      <c r="I174" s="52">
        <f t="shared" si="2"/>
        <v>0.81458333333284827</v>
      </c>
    </row>
    <row r="175" spans="1:9" x14ac:dyDescent="0.2">
      <c r="A175" s="52">
        <v>863</v>
      </c>
      <c r="B175" s="54">
        <v>44332.739583333336</v>
      </c>
      <c r="C175" s="41">
        <v>44333.554166666669</v>
      </c>
      <c r="D175" s="118" t="s">
        <v>226</v>
      </c>
      <c r="E175" s="52">
        <v>2</v>
      </c>
      <c r="F175" s="52" t="s">
        <v>197</v>
      </c>
      <c r="G175" s="52">
        <v>40</v>
      </c>
      <c r="I175" s="52">
        <f t="shared" si="2"/>
        <v>0.81458333333284827</v>
      </c>
    </row>
    <row r="176" spans="1:9" x14ac:dyDescent="0.2">
      <c r="A176" s="52">
        <v>864</v>
      </c>
      <c r="B176" s="54">
        <v>44332.739583333336</v>
      </c>
      <c r="C176" s="41">
        <v>44333.554166666669</v>
      </c>
      <c r="D176" s="118" t="s">
        <v>226</v>
      </c>
      <c r="E176" s="52">
        <v>2</v>
      </c>
      <c r="F176" s="52" t="s">
        <v>197</v>
      </c>
      <c r="G176" s="52">
        <v>40</v>
      </c>
      <c r="I176" s="52">
        <f t="shared" si="2"/>
        <v>0.81458333333284827</v>
      </c>
    </row>
    <row r="177" spans="1:9" x14ac:dyDescent="0.2">
      <c r="A177" s="52">
        <v>865</v>
      </c>
      <c r="B177" s="54">
        <v>44332.739583333336</v>
      </c>
      <c r="C177" s="41">
        <v>44333.568055555559</v>
      </c>
      <c r="D177" s="118" t="s">
        <v>226</v>
      </c>
      <c r="E177" s="52">
        <v>2</v>
      </c>
      <c r="F177" s="52" t="s">
        <v>68</v>
      </c>
      <c r="G177" s="52">
        <v>40</v>
      </c>
      <c r="I177" s="52">
        <f t="shared" si="2"/>
        <v>0.82847222222335404</v>
      </c>
    </row>
    <row r="178" spans="1:9" x14ac:dyDescent="0.2">
      <c r="A178" s="52">
        <v>866</v>
      </c>
      <c r="B178" s="54">
        <v>44332.739583333336</v>
      </c>
      <c r="C178" s="41">
        <v>44333.568055555559</v>
      </c>
      <c r="D178" s="118" t="s">
        <v>226</v>
      </c>
      <c r="E178" s="52">
        <v>2</v>
      </c>
      <c r="F178" s="52" t="s">
        <v>68</v>
      </c>
      <c r="G178" s="52">
        <v>40</v>
      </c>
      <c r="I178" s="52">
        <f t="shared" si="2"/>
        <v>0.82847222222335404</v>
      </c>
    </row>
    <row r="179" spans="1:9" x14ac:dyDescent="0.2">
      <c r="A179" s="52">
        <v>867</v>
      </c>
      <c r="B179" s="54">
        <v>44332.739583333336</v>
      </c>
      <c r="C179" s="41">
        <v>44333.568055555559</v>
      </c>
      <c r="D179" s="118" t="s">
        <v>226</v>
      </c>
      <c r="E179" s="52">
        <v>2</v>
      </c>
      <c r="F179" s="52" t="s">
        <v>68</v>
      </c>
      <c r="G179" s="52">
        <v>40</v>
      </c>
      <c r="I179" s="52">
        <f t="shared" si="2"/>
        <v>0.82847222222335404</v>
      </c>
    </row>
    <row r="180" spans="1:9" x14ac:dyDescent="0.2">
      <c r="A180" s="52">
        <v>868</v>
      </c>
      <c r="B180" s="54">
        <v>44332.739583333336</v>
      </c>
      <c r="C180" s="41">
        <v>44333.568055555559</v>
      </c>
      <c r="D180" s="118" t="s">
        <v>226</v>
      </c>
      <c r="E180" s="52">
        <v>2</v>
      </c>
      <c r="F180" s="52" t="s">
        <v>68</v>
      </c>
      <c r="G180" s="52">
        <v>40</v>
      </c>
      <c r="I180" s="52">
        <f t="shared" si="2"/>
        <v>0.82847222222335404</v>
      </c>
    </row>
    <row r="181" spans="1:9" x14ac:dyDescent="0.2">
      <c r="A181" s="52">
        <v>869</v>
      </c>
      <c r="B181" s="54">
        <v>44332.739583333336</v>
      </c>
      <c r="C181" s="41">
        <v>44333.568055555559</v>
      </c>
      <c r="D181" s="118" t="s">
        <v>226</v>
      </c>
      <c r="E181" s="52">
        <v>2</v>
      </c>
      <c r="F181" s="52" t="s">
        <v>68</v>
      </c>
      <c r="G181" s="52">
        <v>40</v>
      </c>
      <c r="I181" s="52">
        <f t="shared" si="2"/>
        <v>0.82847222222335404</v>
      </c>
    </row>
    <row r="182" spans="1:9" x14ac:dyDescent="0.2">
      <c r="A182" s="52">
        <v>870</v>
      </c>
      <c r="B182" s="54">
        <v>44332.739583333336</v>
      </c>
      <c r="C182" s="41">
        <v>44333.588194444441</v>
      </c>
      <c r="D182" s="118" t="s">
        <v>225</v>
      </c>
      <c r="E182" s="52">
        <v>2</v>
      </c>
      <c r="F182" s="52" t="s">
        <v>195</v>
      </c>
      <c r="G182" s="52">
        <v>20</v>
      </c>
      <c r="I182" s="52">
        <f t="shared" si="2"/>
        <v>0.84861111110512866</v>
      </c>
    </row>
    <row r="183" spans="1:9" x14ac:dyDescent="0.2">
      <c r="A183" s="52">
        <v>871</v>
      </c>
      <c r="B183" s="54">
        <v>44332.739583333336</v>
      </c>
      <c r="C183" s="41">
        <v>44333.588194444441</v>
      </c>
      <c r="D183" s="118" t="s">
        <v>225</v>
      </c>
      <c r="E183" s="52">
        <v>2</v>
      </c>
      <c r="F183" s="52" t="s">
        <v>195</v>
      </c>
      <c r="G183" s="52">
        <v>32</v>
      </c>
      <c r="I183" s="52">
        <f t="shared" si="2"/>
        <v>0.84861111110512866</v>
      </c>
    </row>
    <row r="184" spans="1:9" x14ac:dyDescent="0.2">
      <c r="A184" s="52">
        <v>872</v>
      </c>
      <c r="B184" s="54">
        <v>44332.739583333336</v>
      </c>
      <c r="C184" s="41">
        <v>44333.588194444441</v>
      </c>
      <c r="D184" s="118" t="s">
        <v>225</v>
      </c>
      <c r="E184" s="52">
        <v>2</v>
      </c>
      <c r="F184" s="52" t="s">
        <v>195</v>
      </c>
      <c r="G184" s="52">
        <v>32</v>
      </c>
      <c r="I184" s="52">
        <f t="shared" si="2"/>
        <v>0.84861111110512866</v>
      </c>
    </row>
    <row r="185" spans="1:9" x14ac:dyDescent="0.2">
      <c r="A185" s="52">
        <v>873</v>
      </c>
      <c r="B185" s="54">
        <v>44332.739583333336</v>
      </c>
      <c r="C185" s="41">
        <v>44333.588194444441</v>
      </c>
      <c r="D185" s="118" t="s">
        <v>225</v>
      </c>
      <c r="E185" s="52">
        <v>2</v>
      </c>
      <c r="F185" s="52" t="s">
        <v>195</v>
      </c>
      <c r="G185" s="52">
        <v>40</v>
      </c>
      <c r="I185" s="52">
        <f t="shared" si="2"/>
        <v>0.84861111110512866</v>
      </c>
    </row>
    <row r="186" spans="1:9" x14ac:dyDescent="0.2">
      <c r="A186" s="52">
        <v>874</v>
      </c>
      <c r="B186" s="54">
        <v>44332.739583333336</v>
      </c>
      <c r="C186" s="41">
        <v>44333.588194444441</v>
      </c>
      <c r="D186" s="118" t="s">
        <v>225</v>
      </c>
      <c r="E186" s="52">
        <v>2</v>
      </c>
      <c r="F186" s="52" t="s">
        <v>195</v>
      </c>
      <c r="G186" s="52">
        <v>32</v>
      </c>
      <c r="I186" s="52">
        <f t="shared" si="2"/>
        <v>0.84861111110512866</v>
      </c>
    </row>
    <row r="187" spans="1:9" x14ac:dyDescent="0.2">
      <c r="A187" s="52">
        <v>875</v>
      </c>
      <c r="B187" s="54">
        <v>44332.739583333336</v>
      </c>
      <c r="C187" s="41">
        <v>44333.588194444441</v>
      </c>
      <c r="D187" s="118" t="s">
        <v>225</v>
      </c>
      <c r="E187" s="52">
        <v>2</v>
      </c>
      <c r="F187" s="52" t="s">
        <v>197</v>
      </c>
      <c r="G187" s="52">
        <v>20</v>
      </c>
      <c r="I187" s="52">
        <f t="shared" si="2"/>
        <v>0.84861111110512866</v>
      </c>
    </row>
    <row r="188" spans="1:9" x14ac:dyDescent="0.2">
      <c r="A188" s="52">
        <v>876</v>
      </c>
      <c r="B188" s="54">
        <v>44332.739583333336</v>
      </c>
      <c r="C188" s="41">
        <v>44333.588194444441</v>
      </c>
      <c r="D188" s="118" t="s">
        <v>225</v>
      </c>
      <c r="E188" s="52">
        <v>2</v>
      </c>
      <c r="F188" s="52" t="s">
        <v>197</v>
      </c>
      <c r="G188" s="52">
        <v>32</v>
      </c>
      <c r="I188" s="52">
        <f t="shared" si="2"/>
        <v>0.84861111110512866</v>
      </c>
    </row>
    <row r="189" spans="1:9" x14ac:dyDescent="0.2">
      <c r="A189" s="52">
        <v>877</v>
      </c>
      <c r="B189" s="54">
        <v>44332.739583333336</v>
      </c>
      <c r="C189" s="41">
        <v>44333.588194444441</v>
      </c>
      <c r="D189" s="118" t="s">
        <v>225</v>
      </c>
      <c r="E189" s="52">
        <v>2</v>
      </c>
      <c r="F189" s="52" t="s">
        <v>197</v>
      </c>
      <c r="G189" s="52">
        <v>32</v>
      </c>
      <c r="I189" s="52">
        <f t="shared" si="2"/>
        <v>0.84861111110512866</v>
      </c>
    </row>
    <row r="190" spans="1:9" x14ac:dyDescent="0.2">
      <c r="A190" s="52">
        <v>878</v>
      </c>
      <c r="B190" s="54">
        <v>44332.739583333336</v>
      </c>
      <c r="C190" s="41">
        <v>44333.588194444441</v>
      </c>
      <c r="D190" s="118" t="s">
        <v>225</v>
      </c>
      <c r="E190" s="52">
        <v>2</v>
      </c>
      <c r="F190" s="52" t="s">
        <v>197</v>
      </c>
      <c r="G190" s="52">
        <v>32</v>
      </c>
      <c r="I190" s="52">
        <f t="shared" si="2"/>
        <v>0.84861111110512866</v>
      </c>
    </row>
    <row r="191" spans="1:9" x14ac:dyDescent="0.2">
      <c r="A191" s="52">
        <v>879</v>
      </c>
      <c r="B191" s="54">
        <v>44332.739583333336</v>
      </c>
      <c r="C191" s="41">
        <v>44333.588194444441</v>
      </c>
      <c r="D191" s="118" t="s">
        <v>225</v>
      </c>
      <c r="E191" s="52">
        <v>2</v>
      </c>
      <c r="F191" s="52" t="s">
        <v>197</v>
      </c>
      <c r="G191" s="52">
        <v>32</v>
      </c>
      <c r="I191" s="52">
        <f t="shared" si="2"/>
        <v>0.84861111110512866</v>
      </c>
    </row>
    <row r="192" spans="1:9" x14ac:dyDescent="0.2">
      <c r="A192" s="52">
        <v>880</v>
      </c>
      <c r="B192" s="54">
        <v>44332.739583333336</v>
      </c>
      <c r="C192" s="41">
        <v>44333.588194444441</v>
      </c>
      <c r="D192" s="118" t="s">
        <v>225</v>
      </c>
      <c r="E192" s="52">
        <v>2</v>
      </c>
      <c r="F192" s="52" t="s">
        <v>62</v>
      </c>
      <c r="G192" s="52">
        <v>32</v>
      </c>
      <c r="I192" s="52">
        <f t="shared" si="2"/>
        <v>0.84861111110512866</v>
      </c>
    </row>
    <row r="193" spans="1:9" x14ac:dyDescent="0.2">
      <c r="A193" s="52">
        <v>881</v>
      </c>
      <c r="B193" s="54">
        <v>44332.739583333336</v>
      </c>
      <c r="C193" s="41">
        <v>44333.588194444441</v>
      </c>
      <c r="D193" s="118" t="s">
        <v>225</v>
      </c>
      <c r="E193" s="52">
        <v>2</v>
      </c>
      <c r="F193" s="52" t="s">
        <v>62</v>
      </c>
      <c r="G193" s="52">
        <v>32</v>
      </c>
      <c r="I193" s="52">
        <f t="shared" si="2"/>
        <v>0.84861111110512866</v>
      </c>
    </row>
    <row r="194" spans="1:9" x14ac:dyDescent="0.2">
      <c r="A194" s="52">
        <v>882</v>
      </c>
      <c r="B194" s="54">
        <v>44332.739583333336</v>
      </c>
      <c r="C194" s="41">
        <v>44333.588194444441</v>
      </c>
      <c r="D194" s="118" t="s">
        <v>225</v>
      </c>
      <c r="E194" s="52">
        <v>2</v>
      </c>
      <c r="F194" s="52" t="s">
        <v>62</v>
      </c>
      <c r="G194" s="52">
        <v>32</v>
      </c>
      <c r="I194" s="52">
        <f t="shared" si="2"/>
        <v>0.84861111110512866</v>
      </c>
    </row>
    <row r="195" spans="1:9" x14ac:dyDescent="0.2">
      <c r="A195" s="52">
        <v>883</v>
      </c>
      <c r="B195" s="54">
        <v>44332.739583333336</v>
      </c>
      <c r="C195" s="41">
        <v>44333.588194444441</v>
      </c>
      <c r="D195" s="118" t="s">
        <v>225</v>
      </c>
      <c r="E195" s="52">
        <v>2</v>
      </c>
      <c r="F195" s="52" t="s">
        <v>62</v>
      </c>
      <c r="G195" s="52">
        <v>40</v>
      </c>
      <c r="I195" s="52">
        <f t="shared" si="2"/>
        <v>0.84861111110512866</v>
      </c>
    </row>
    <row r="196" spans="1:9" x14ac:dyDescent="0.2">
      <c r="A196" s="52">
        <v>884</v>
      </c>
      <c r="B196" s="54">
        <v>44332.739583333336</v>
      </c>
      <c r="C196" s="41">
        <v>44333.588194444441</v>
      </c>
      <c r="D196" s="118" t="s">
        <v>225</v>
      </c>
      <c r="E196" s="52">
        <v>2</v>
      </c>
      <c r="F196" s="52" t="s">
        <v>62</v>
      </c>
      <c r="G196" s="52">
        <v>40</v>
      </c>
      <c r="I196" s="52">
        <f t="shared" si="2"/>
        <v>0.84861111110512866</v>
      </c>
    </row>
    <row r="197" spans="1:9" x14ac:dyDescent="0.2">
      <c r="A197" s="52">
        <v>885</v>
      </c>
      <c r="B197" s="54">
        <v>44332.739583333336</v>
      </c>
      <c r="C197" s="41">
        <v>44333.588194444441</v>
      </c>
      <c r="D197" s="118" t="s">
        <v>225</v>
      </c>
      <c r="E197" s="52">
        <v>2</v>
      </c>
      <c r="F197" s="52" t="s">
        <v>68</v>
      </c>
      <c r="G197" s="52">
        <v>40</v>
      </c>
      <c r="I197" s="52">
        <f t="shared" si="2"/>
        <v>0.84861111110512866</v>
      </c>
    </row>
    <row r="198" spans="1:9" x14ac:dyDescent="0.2">
      <c r="A198" s="52">
        <v>886</v>
      </c>
      <c r="B198" s="54">
        <v>44332.739583333336</v>
      </c>
      <c r="C198" s="41">
        <v>44333.588194444441</v>
      </c>
      <c r="D198" s="118" t="s">
        <v>225</v>
      </c>
      <c r="E198" s="52">
        <v>2</v>
      </c>
      <c r="F198" s="52" t="s">
        <v>68</v>
      </c>
      <c r="G198" s="52">
        <v>40</v>
      </c>
      <c r="I198" s="52">
        <f t="shared" si="2"/>
        <v>0.84861111110512866</v>
      </c>
    </row>
    <row r="199" spans="1:9" x14ac:dyDescent="0.2">
      <c r="A199" s="52">
        <v>887</v>
      </c>
      <c r="B199" s="54">
        <v>44332.739583333336</v>
      </c>
      <c r="C199" s="41">
        <v>44333.588194444441</v>
      </c>
      <c r="D199" s="118" t="s">
        <v>225</v>
      </c>
      <c r="E199" s="52">
        <v>2</v>
      </c>
      <c r="F199" s="52" t="s">
        <v>68</v>
      </c>
      <c r="G199" s="52">
        <v>40</v>
      </c>
      <c r="H199" s="52" t="s">
        <v>218</v>
      </c>
      <c r="I199" s="52">
        <f t="shared" si="2"/>
        <v>0.84861111110512866</v>
      </c>
    </row>
    <row r="200" spans="1:9" x14ac:dyDescent="0.2">
      <c r="A200" s="52">
        <v>888</v>
      </c>
      <c r="B200" s="54">
        <v>44332.739583333336</v>
      </c>
      <c r="C200" s="41">
        <v>44333.588194444441</v>
      </c>
      <c r="D200" s="118" t="s">
        <v>225</v>
      </c>
      <c r="E200" s="52">
        <v>2</v>
      </c>
      <c r="F200" s="52" t="s">
        <v>68</v>
      </c>
      <c r="G200" s="52">
        <v>40</v>
      </c>
      <c r="I200" s="52">
        <f t="shared" si="2"/>
        <v>0.84861111110512866</v>
      </c>
    </row>
    <row r="201" spans="1:9" x14ac:dyDescent="0.2">
      <c r="A201" s="52">
        <v>889</v>
      </c>
      <c r="B201" s="54">
        <v>44332.739583333336</v>
      </c>
      <c r="C201" s="41">
        <v>44333.588194444441</v>
      </c>
      <c r="D201" s="118" t="s">
        <v>225</v>
      </c>
      <c r="E201" s="52">
        <v>2</v>
      </c>
      <c r="F201" s="52" t="s">
        <v>68</v>
      </c>
      <c r="G201" s="52">
        <v>40</v>
      </c>
      <c r="I201" s="52">
        <f t="shared" si="2"/>
        <v>0.84861111110512866</v>
      </c>
    </row>
    <row r="202" spans="1:9" x14ac:dyDescent="0.2">
      <c r="A202" s="52">
        <v>890</v>
      </c>
      <c r="B202" s="54">
        <v>44332.739583333336</v>
      </c>
      <c r="C202" s="120">
        <v>44333.668749999997</v>
      </c>
      <c r="D202" s="118" t="s">
        <v>228</v>
      </c>
      <c r="E202" s="52">
        <v>2</v>
      </c>
      <c r="F202" s="52" t="s">
        <v>195</v>
      </c>
      <c r="G202" s="52">
        <v>32</v>
      </c>
      <c r="I202" s="52">
        <f t="shared" si="2"/>
        <v>0.92916666666133096</v>
      </c>
    </row>
    <row r="203" spans="1:9" x14ac:dyDescent="0.2">
      <c r="A203" s="52">
        <v>891</v>
      </c>
      <c r="B203" s="54">
        <v>44332.739583333336</v>
      </c>
      <c r="C203" s="120">
        <v>44333.668749999997</v>
      </c>
      <c r="D203" s="118" t="s">
        <v>228</v>
      </c>
      <c r="E203" s="52">
        <v>2</v>
      </c>
      <c r="F203" s="52" t="s">
        <v>195</v>
      </c>
      <c r="I203" s="52">
        <f t="shared" si="2"/>
        <v>0.92916666666133096</v>
      </c>
    </row>
    <row r="204" spans="1:9" x14ac:dyDescent="0.2">
      <c r="A204" s="52">
        <v>892</v>
      </c>
      <c r="B204" s="54">
        <v>44332.739583333336</v>
      </c>
      <c r="C204" s="120">
        <v>44333.668749999997</v>
      </c>
      <c r="D204" s="118" t="s">
        <v>228</v>
      </c>
      <c r="E204" s="52">
        <v>2</v>
      </c>
      <c r="F204" s="52" t="s">
        <v>195</v>
      </c>
      <c r="G204" s="52">
        <v>25</v>
      </c>
      <c r="I204" s="52">
        <f t="shared" si="2"/>
        <v>0.92916666666133096</v>
      </c>
    </row>
    <row r="205" spans="1:9" x14ac:dyDescent="0.2">
      <c r="A205" s="52">
        <v>893</v>
      </c>
      <c r="B205" s="54">
        <v>44332.739583333336</v>
      </c>
      <c r="C205" s="120">
        <v>44333.668749999997</v>
      </c>
      <c r="D205" s="118" t="s">
        <v>228</v>
      </c>
      <c r="E205" s="52">
        <v>2</v>
      </c>
      <c r="F205" s="52" t="s">
        <v>195</v>
      </c>
      <c r="G205" s="52">
        <v>32</v>
      </c>
      <c r="I205" s="52">
        <f t="shared" si="2"/>
        <v>0.92916666666133096</v>
      </c>
    </row>
    <row r="206" spans="1:9" x14ac:dyDescent="0.2">
      <c r="A206" s="52">
        <v>894</v>
      </c>
      <c r="B206" s="54">
        <v>44332.739583333336</v>
      </c>
      <c r="C206" s="120">
        <v>44333.668749999997</v>
      </c>
      <c r="D206" s="118" t="s">
        <v>228</v>
      </c>
      <c r="E206" s="52">
        <v>2</v>
      </c>
      <c r="F206" s="52" t="s">
        <v>195</v>
      </c>
      <c r="G206" s="52">
        <v>32</v>
      </c>
      <c r="I206" s="52">
        <f t="shared" ref="I206:I219" si="3">C206-B206</f>
        <v>0.92916666666133096</v>
      </c>
    </row>
    <row r="207" spans="1:9" x14ac:dyDescent="0.2">
      <c r="A207" s="52">
        <v>895</v>
      </c>
      <c r="B207" s="54">
        <v>44332.739583333336</v>
      </c>
      <c r="C207" s="120">
        <v>44333.668749999997</v>
      </c>
      <c r="D207" s="118" t="s">
        <v>228</v>
      </c>
      <c r="E207" s="52">
        <v>2</v>
      </c>
      <c r="F207" s="52" t="s">
        <v>197</v>
      </c>
      <c r="G207" s="52">
        <v>32</v>
      </c>
      <c r="I207" s="52">
        <f t="shared" si="3"/>
        <v>0.92916666666133096</v>
      </c>
    </row>
    <row r="208" spans="1:9" x14ac:dyDescent="0.2">
      <c r="A208" s="52">
        <v>896</v>
      </c>
      <c r="B208" s="54">
        <v>44332.739583333336</v>
      </c>
      <c r="C208" s="120">
        <v>44333.668749999997</v>
      </c>
      <c r="D208" s="118" t="s">
        <v>228</v>
      </c>
      <c r="E208" s="52">
        <v>2</v>
      </c>
      <c r="F208" s="52" t="s">
        <v>197</v>
      </c>
      <c r="G208" s="52">
        <v>32</v>
      </c>
      <c r="I208" s="52">
        <f t="shared" si="3"/>
        <v>0.92916666666133096</v>
      </c>
    </row>
    <row r="209" spans="1:9" x14ac:dyDescent="0.2">
      <c r="A209" s="52">
        <v>897</v>
      </c>
      <c r="B209" s="54">
        <v>44332.739583333336</v>
      </c>
      <c r="C209" s="120">
        <v>44333.6875</v>
      </c>
      <c r="D209" s="118" t="s">
        <v>228</v>
      </c>
      <c r="E209" s="52">
        <v>2</v>
      </c>
      <c r="F209" s="52" t="s">
        <v>197</v>
      </c>
      <c r="G209" s="52">
        <v>20</v>
      </c>
      <c r="I209" s="52">
        <f t="shared" si="3"/>
        <v>0.94791666666424135</v>
      </c>
    </row>
    <row r="210" spans="1:9" x14ac:dyDescent="0.2">
      <c r="A210" s="52">
        <v>898</v>
      </c>
      <c r="B210" s="54">
        <v>44332.739583333336</v>
      </c>
      <c r="C210" s="120">
        <v>44333.6875</v>
      </c>
      <c r="D210" s="118" t="s">
        <v>228</v>
      </c>
      <c r="E210" s="52">
        <v>2</v>
      </c>
      <c r="F210" s="52" t="s">
        <v>197</v>
      </c>
      <c r="G210" s="52">
        <v>50</v>
      </c>
      <c r="I210" s="52">
        <f t="shared" si="3"/>
        <v>0.94791666666424135</v>
      </c>
    </row>
    <row r="211" spans="1:9" x14ac:dyDescent="0.2">
      <c r="A211" s="52">
        <v>899</v>
      </c>
      <c r="B211" s="54">
        <v>44332.739583333336</v>
      </c>
      <c r="C211" s="120">
        <v>44333.6875</v>
      </c>
      <c r="D211" s="118" t="s">
        <v>228</v>
      </c>
      <c r="E211" s="52">
        <v>2</v>
      </c>
      <c r="F211" s="52" t="s">
        <v>197</v>
      </c>
      <c r="G211" s="52">
        <v>20</v>
      </c>
      <c r="I211" s="52">
        <f t="shared" si="3"/>
        <v>0.94791666666424135</v>
      </c>
    </row>
    <row r="212" spans="1:9" x14ac:dyDescent="0.2">
      <c r="A212" s="52">
        <v>900</v>
      </c>
      <c r="B212" s="54">
        <v>44332.739583333336</v>
      </c>
      <c r="C212" s="120">
        <v>44333.692361111112</v>
      </c>
      <c r="D212" s="118" t="s">
        <v>228</v>
      </c>
      <c r="E212" s="52">
        <v>2</v>
      </c>
      <c r="F212" s="52" t="s">
        <v>196</v>
      </c>
      <c r="G212" s="52">
        <v>40</v>
      </c>
      <c r="I212" s="52">
        <f t="shared" si="3"/>
        <v>0.95277777777664596</v>
      </c>
    </row>
    <row r="213" spans="1:9" x14ac:dyDescent="0.2">
      <c r="A213" s="52">
        <v>901</v>
      </c>
      <c r="B213" s="54">
        <v>44332.739583333336</v>
      </c>
      <c r="C213" s="120">
        <v>44333.692361111112</v>
      </c>
      <c r="D213" s="118" t="s">
        <v>228</v>
      </c>
      <c r="E213" s="52">
        <v>2</v>
      </c>
      <c r="F213" s="52" t="s">
        <v>196</v>
      </c>
      <c r="G213" s="52">
        <v>40</v>
      </c>
      <c r="I213" s="52">
        <f t="shared" si="3"/>
        <v>0.95277777777664596</v>
      </c>
    </row>
    <row r="214" spans="1:9" x14ac:dyDescent="0.2">
      <c r="A214" s="52">
        <v>902</v>
      </c>
      <c r="B214" s="54">
        <v>44332.739583333336</v>
      </c>
      <c r="C214" s="120">
        <v>44333.692361111112</v>
      </c>
      <c r="D214" s="118" t="s">
        <v>228</v>
      </c>
      <c r="E214" s="52">
        <v>2</v>
      </c>
      <c r="F214" s="52" t="s">
        <v>196</v>
      </c>
      <c r="G214" s="52">
        <v>32</v>
      </c>
      <c r="I214" s="52">
        <f t="shared" si="3"/>
        <v>0.95277777777664596</v>
      </c>
    </row>
    <row r="215" spans="1:9" x14ac:dyDescent="0.2">
      <c r="A215" s="52">
        <v>903</v>
      </c>
      <c r="B215" s="54">
        <v>44332.739583333336</v>
      </c>
      <c r="C215" s="120">
        <v>44333.692361111112</v>
      </c>
      <c r="D215" s="118" t="s">
        <v>228</v>
      </c>
      <c r="E215" s="52">
        <v>2</v>
      </c>
      <c r="F215" s="52" t="s">
        <v>196</v>
      </c>
      <c r="G215" s="52">
        <v>40</v>
      </c>
      <c r="I215" s="52">
        <f t="shared" si="3"/>
        <v>0.95277777777664596</v>
      </c>
    </row>
    <row r="216" spans="1:9" x14ac:dyDescent="0.2">
      <c r="A216" s="52">
        <v>904</v>
      </c>
      <c r="B216" s="54">
        <v>44332.739583333336</v>
      </c>
      <c r="C216" s="120">
        <v>44333.692361111112</v>
      </c>
      <c r="D216" s="118" t="s">
        <v>228</v>
      </c>
      <c r="E216" s="52">
        <v>2</v>
      </c>
      <c r="F216" s="52" t="s">
        <v>196</v>
      </c>
      <c r="G216" s="52">
        <v>40</v>
      </c>
      <c r="I216" s="52">
        <f t="shared" si="3"/>
        <v>0.95277777777664596</v>
      </c>
    </row>
    <row r="217" spans="1:9" x14ac:dyDescent="0.2">
      <c r="A217" s="52">
        <v>905</v>
      </c>
      <c r="B217" s="54">
        <v>44332.739583333336</v>
      </c>
      <c r="C217" s="120">
        <v>44333.692361111112</v>
      </c>
      <c r="D217" s="118" t="s">
        <v>228</v>
      </c>
      <c r="E217" s="52">
        <v>2</v>
      </c>
      <c r="F217" s="52" t="s">
        <v>62</v>
      </c>
      <c r="G217" s="52">
        <v>40</v>
      </c>
      <c r="I217" s="52">
        <f t="shared" si="3"/>
        <v>0.95277777777664596</v>
      </c>
    </row>
    <row r="218" spans="1:9" x14ac:dyDescent="0.2">
      <c r="A218" s="52">
        <v>906</v>
      </c>
      <c r="B218" s="54">
        <v>44332.739583333336</v>
      </c>
      <c r="C218" s="120">
        <v>44333.70208333333</v>
      </c>
      <c r="D218" s="118" t="s">
        <v>228</v>
      </c>
      <c r="E218" s="52">
        <v>2</v>
      </c>
      <c r="F218" s="52" t="s">
        <v>62</v>
      </c>
      <c r="G218" s="52">
        <v>32</v>
      </c>
      <c r="I218" s="52">
        <f t="shared" si="3"/>
        <v>0.96249999999417923</v>
      </c>
    </row>
    <row r="219" spans="1:9" x14ac:dyDescent="0.2">
      <c r="A219" s="52">
        <v>907</v>
      </c>
      <c r="B219" s="54">
        <v>44332.739583333336</v>
      </c>
      <c r="C219" s="120">
        <v>44333.70208333333</v>
      </c>
      <c r="D219" s="118" t="s">
        <v>228</v>
      </c>
      <c r="E219" s="52">
        <v>2</v>
      </c>
      <c r="F219" s="52" t="s">
        <v>62</v>
      </c>
      <c r="G219" s="52">
        <v>32</v>
      </c>
      <c r="I219" s="52">
        <f t="shared" si="3"/>
        <v>0.96249999999417923</v>
      </c>
    </row>
    <row r="220" spans="1:9" x14ac:dyDescent="0.2">
      <c r="A220" s="52">
        <v>908</v>
      </c>
      <c r="B220" s="54">
        <v>44332.739583333336</v>
      </c>
      <c r="C220" s="120">
        <v>44333.70208333333</v>
      </c>
      <c r="D220" s="118" t="s">
        <v>228</v>
      </c>
      <c r="E220" s="52">
        <v>2</v>
      </c>
      <c r="F220" s="52" t="s">
        <v>62</v>
      </c>
      <c r="G220" s="52">
        <v>32</v>
      </c>
      <c r="I220" s="52">
        <f t="shared" ref="I220:I270" si="4">C220-B220</f>
        <v>0.96249999999417923</v>
      </c>
    </row>
    <row r="221" spans="1:9" x14ac:dyDescent="0.2">
      <c r="A221" s="52">
        <v>909</v>
      </c>
      <c r="B221" s="54">
        <v>44332.739583333336</v>
      </c>
      <c r="C221" s="120">
        <v>44333.710416666669</v>
      </c>
      <c r="D221" s="118" t="s">
        <v>228</v>
      </c>
      <c r="E221" s="52">
        <v>2</v>
      </c>
      <c r="F221" s="52" t="s">
        <v>62</v>
      </c>
      <c r="G221" s="52">
        <v>40</v>
      </c>
      <c r="I221" s="52">
        <f t="shared" si="4"/>
        <v>0.97083333333284827</v>
      </c>
    </row>
    <row r="222" spans="1:9" x14ac:dyDescent="0.2">
      <c r="A222" s="52">
        <v>910</v>
      </c>
      <c r="B222" s="54">
        <v>44332.739583333336</v>
      </c>
      <c r="C222" s="120">
        <v>44333.711111111108</v>
      </c>
      <c r="D222" s="118" t="s">
        <v>228</v>
      </c>
      <c r="E222" s="52">
        <v>2</v>
      </c>
      <c r="F222" s="52" t="s">
        <v>68</v>
      </c>
      <c r="G222" s="52">
        <v>50</v>
      </c>
      <c r="I222" s="52">
        <f t="shared" si="4"/>
        <v>0.97152777777228039</v>
      </c>
    </row>
    <row r="223" spans="1:9" x14ac:dyDescent="0.2">
      <c r="A223" s="52">
        <v>911</v>
      </c>
      <c r="B223" s="54">
        <v>44332.739583333336</v>
      </c>
      <c r="C223" s="120">
        <v>44333.711111111108</v>
      </c>
      <c r="D223" s="118" t="s">
        <v>228</v>
      </c>
      <c r="E223" s="52">
        <v>2</v>
      </c>
      <c r="F223" s="52" t="s">
        <v>68</v>
      </c>
      <c r="G223" s="52">
        <v>40</v>
      </c>
      <c r="I223" s="52">
        <f t="shared" si="4"/>
        <v>0.97152777777228039</v>
      </c>
    </row>
    <row r="224" spans="1:9" x14ac:dyDescent="0.2">
      <c r="A224" s="52">
        <v>912</v>
      </c>
      <c r="B224" s="54">
        <v>44332.739583333336</v>
      </c>
      <c r="C224" s="120">
        <v>44333.711111111108</v>
      </c>
      <c r="D224" s="118" t="s">
        <v>228</v>
      </c>
      <c r="E224" s="52">
        <v>2</v>
      </c>
      <c r="F224" s="52" t="s">
        <v>68</v>
      </c>
      <c r="G224" s="52">
        <v>40</v>
      </c>
      <c r="I224" s="52">
        <f t="shared" si="4"/>
        <v>0.97152777777228039</v>
      </c>
    </row>
    <row r="225" spans="1:9" x14ac:dyDescent="0.2">
      <c r="A225" s="52">
        <v>913</v>
      </c>
      <c r="B225" s="54">
        <v>44332.739583333336</v>
      </c>
      <c r="C225" s="120">
        <v>44333.711111111108</v>
      </c>
      <c r="D225" s="118" t="s">
        <v>228</v>
      </c>
      <c r="E225" s="52">
        <v>2</v>
      </c>
      <c r="F225" s="52" t="s">
        <v>68</v>
      </c>
      <c r="G225" s="52">
        <v>40</v>
      </c>
      <c r="I225" s="52">
        <f t="shared" si="4"/>
        <v>0.97152777777228039</v>
      </c>
    </row>
    <row r="226" spans="1:9" x14ac:dyDescent="0.2">
      <c r="A226" s="52">
        <v>914</v>
      </c>
      <c r="B226" s="54">
        <v>44332.739583333336</v>
      </c>
      <c r="C226" s="120">
        <v>44333.711111111108</v>
      </c>
      <c r="D226" s="118" t="s">
        <v>228</v>
      </c>
      <c r="E226" s="52">
        <v>2</v>
      </c>
      <c r="F226" s="52" t="s">
        <v>68</v>
      </c>
      <c r="G226" s="52">
        <v>40</v>
      </c>
      <c r="I226" s="52">
        <f t="shared" si="4"/>
        <v>0.97152777777228039</v>
      </c>
    </row>
    <row r="227" spans="1:9" x14ac:dyDescent="0.2">
      <c r="A227" s="52">
        <v>915</v>
      </c>
      <c r="B227" s="54">
        <v>44332.739583333336</v>
      </c>
      <c r="C227" s="120">
        <v>44333.725694444445</v>
      </c>
      <c r="D227" s="118" t="s">
        <v>229</v>
      </c>
      <c r="E227" s="52">
        <v>2</v>
      </c>
      <c r="F227" s="52" t="s">
        <v>195</v>
      </c>
      <c r="G227" s="52">
        <v>32</v>
      </c>
      <c r="I227" s="52">
        <f t="shared" si="4"/>
        <v>0.98611111110949423</v>
      </c>
    </row>
    <row r="228" spans="1:9" x14ac:dyDescent="0.2">
      <c r="A228" s="52">
        <v>916</v>
      </c>
      <c r="B228" s="54">
        <v>44332.739583333336</v>
      </c>
      <c r="C228" s="120">
        <v>44333.725694444445</v>
      </c>
      <c r="D228" s="118" t="s">
        <v>229</v>
      </c>
      <c r="E228" s="52">
        <v>2</v>
      </c>
      <c r="F228" s="52" t="s">
        <v>195</v>
      </c>
      <c r="G228" s="52">
        <v>32</v>
      </c>
      <c r="I228" s="52">
        <f t="shared" si="4"/>
        <v>0.98611111110949423</v>
      </c>
    </row>
    <row r="229" spans="1:9" x14ac:dyDescent="0.2">
      <c r="A229" s="52">
        <v>917</v>
      </c>
      <c r="B229" s="54">
        <v>44332.739583333336</v>
      </c>
      <c r="C229" s="120">
        <v>44333.725694444445</v>
      </c>
      <c r="D229" s="118" t="s">
        <v>229</v>
      </c>
      <c r="E229" s="52">
        <v>2</v>
      </c>
      <c r="F229" s="52" t="s">
        <v>195</v>
      </c>
      <c r="G229" s="1">
        <v>40</v>
      </c>
      <c r="I229" s="52">
        <f t="shared" si="4"/>
        <v>0.98611111110949423</v>
      </c>
    </row>
    <row r="230" spans="1:9" x14ac:dyDescent="0.2">
      <c r="A230" s="52">
        <v>918</v>
      </c>
      <c r="B230" s="54">
        <v>44332.739583333336</v>
      </c>
      <c r="C230" s="120">
        <v>44333.725694444445</v>
      </c>
      <c r="D230" s="118" t="s">
        <v>229</v>
      </c>
      <c r="E230" s="52">
        <v>2</v>
      </c>
      <c r="F230" s="52" t="s">
        <v>195</v>
      </c>
      <c r="G230" s="52">
        <v>32</v>
      </c>
      <c r="I230" s="52">
        <f t="shared" si="4"/>
        <v>0.98611111110949423</v>
      </c>
    </row>
    <row r="231" spans="1:9" x14ac:dyDescent="0.2">
      <c r="A231" s="52">
        <v>919</v>
      </c>
      <c r="B231" s="54">
        <v>44332.739583333336</v>
      </c>
      <c r="C231" s="120">
        <v>44333.725694444445</v>
      </c>
      <c r="D231" s="118" t="s">
        <v>229</v>
      </c>
      <c r="E231" s="52">
        <v>2</v>
      </c>
      <c r="F231" s="52" t="s">
        <v>195</v>
      </c>
      <c r="G231" s="52">
        <v>25</v>
      </c>
      <c r="I231" s="52">
        <f t="shared" si="4"/>
        <v>0.98611111110949423</v>
      </c>
    </row>
    <row r="232" spans="1:9" x14ac:dyDescent="0.2">
      <c r="A232" s="52">
        <v>920</v>
      </c>
      <c r="B232" s="54">
        <v>44332.739583333336</v>
      </c>
      <c r="C232" s="120">
        <v>44333.725694444445</v>
      </c>
      <c r="D232" s="118" t="s">
        <v>229</v>
      </c>
      <c r="E232" s="52">
        <v>2</v>
      </c>
      <c r="F232" s="52" t="s">
        <v>197</v>
      </c>
      <c r="G232" s="52">
        <v>20</v>
      </c>
      <c r="I232" s="52">
        <f t="shared" si="4"/>
        <v>0.98611111110949423</v>
      </c>
    </row>
    <row r="233" spans="1:9" x14ac:dyDescent="0.2">
      <c r="A233" s="52">
        <v>921</v>
      </c>
      <c r="B233" s="54">
        <v>44332.739583333336</v>
      </c>
      <c r="C233" s="120">
        <v>44333.725694444445</v>
      </c>
      <c r="D233" s="118" t="s">
        <v>229</v>
      </c>
      <c r="E233" s="52">
        <v>2</v>
      </c>
      <c r="F233" s="52" t="s">
        <v>197</v>
      </c>
      <c r="G233" s="52">
        <v>20</v>
      </c>
      <c r="I233" s="52">
        <f t="shared" si="4"/>
        <v>0.98611111110949423</v>
      </c>
    </row>
    <row r="234" spans="1:9" x14ac:dyDescent="0.2">
      <c r="A234" s="52">
        <v>922</v>
      </c>
      <c r="B234" s="54">
        <v>44332.739583333336</v>
      </c>
      <c r="C234" s="120">
        <v>44333.725694444445</v>
      </c>
      <c r="D234" s="118" t="s">
        <v>229</v>
      </c>
      <c r="E234" s="52">
        <v>2</v>
      </c>
      <c r="F234" s="52" t="s">
        <v>197</v>
      </c>
      <c r="G234" s="52">
        <v>20</v>
      </c>
      <c r="I234" s="52">
        <f t="shared" si="4"/>
        <v>0.98611111110949423</v>
      </c>
    </row>
    <row r="235" spans="1:9" x14ac:dyDescent="0.2">
      <c r="A235" s="52">
        <v>923</v>
      </c>
      <c r="B235" s="54">
        <v>44332.739583333336</v>
      </c>
      <c r="C235" s="120">
        <v>44333.725694444445</v>
      </c>
      <c r="D235" s="118" t="s">
        <v>229</v>
      </c>
      <c r="E235" s="52">
        <v>2</v>
      </c>
      <c r="F235" s="52" t="s">
        <v>197</v>
      </c>
      <c r="G235" s="52">
        <v>20</v>
      </c>
      <c r="I235" s="52">
        <f t="shared" si="4"/>
        <v>0.98611111110949423</v>
      </c>
    </row>
    <row r="236" spans="1:9" x14ac:dyDescent="0.2">
      <c r="A236" s="52">
        <v>924</v>
      </c>
      <c r="B236" s="54">
        <v>44332.739583333336</v>
      </c>
      <c r="C236" s="120">
        <v>44333.725694444445</v>
      </c>
      <c r="D236" s="118" t="s">
        <v>229</v>
      </c>
      <c r="E236" s="52">
        <v>2</v>
      </c>
      <c r="F236" s="52" t="s">
        <v>197</v>
      </c>
      <c r="G236" s="52">
        <v>32</v>
      </c>
      <c r="I236" s="52">
        <f t="shared" si="4"/>
        <v>0.98611111110949423</v>
      </c>
    </row>
    <row r="237" spans="1:9" x14ac:dyDescent="0.2">
      <c r="A237" s="52">
        <v>925</v>
      </c>
      <c r="B237" s="54">
        <v>44332.739583333336</v>
      </c>
      <c r="C237" s="120">
        <v>44333.725694444445</v>
      </c>
      <c r="D237" s="118" t="s">
        <v>229</v>
      </c>
      <c r="E237" s="52">
        <v>2</v>
      </c>
      <c r="F237" s="52" t="s">
        <v>62</v>
      </c>
      <c r="G237" s="52">
        <v>32</v>
      </c>
      <c r="I237" s="52">
        <f t="shared" si="4"/>
        <v>0.98611111110949423</v>
      </c>
    </row>
    <row r="238" spans="1:9" x14ac:dyDescent="0.2">
      <c r="A238" s="52">
        <v>926</v>
      </c>
      <c r="B238" s="54">
        <v>44332.739583333336</v>
      </c>
      <c r="C238" s="120">
        <v>44333.725694444445</v>
      </c>
      <c r="D238" s="118" t="s">
        <v>229</v>
      </c>
      <c r="E238" s="52">
        <v>2</v>
      </c>
      <c r="F238" s="52" t="s">
        <v>62</v>
      </c>
      <c r="G238" s="52">
        <v>32</v>
      </c>
      <c r="I238" s="52">
        <f t="shared" si="4"/>
        <v>0.98611111110949423</v>
      </c>
    </row>
    <row r="239" spans="1:9" x14ac:dyDescent="0.2">
      <c r="A239" s="52">
        <v>927</v>
      </c>
      <c r="B239" s="54">
        <v>44332.739583333336</v>
      </c>
      <c r="C239" s="120">
        <v>44333.725694444445</v>
      </c>
      <c r="D239" s="118" t="s">
        <v>229</v>
      </c>
      <c r="E239" s="52">
        <v>2</v>
      </c>
      <c r="F239" s="52" t="s">
        <v>62</v>
      </c>
      <c r="G239" s="52">
        <v>32</v>
      </c>
      <c r="I239" s="52">
        <f t="shared" si="4"/>
        <v>0.98611111110949423</v>
      </c>
    </row>
    <row r="240" spans="1:9" x14ac:dyDescent="0.2">
      <c r="A240" s="52">
        <v>928</v>
      </c>
      <c r="B240" s="54">
        <v>44332.739583333336</v>
      </c>
      <c r="C240" s="120">
        <v>44333.725694444445</v>
      </c>
      <c r="D240" s="118" t="s">
        <v>229</v>
      </c>
      <c r="E240" s="52">
        <v>2</v>
      </c>
      <c r="F240" s="52" t="s">
        <v>62</v>
      </c>
      <c r="G240" s="1">
        <v>20</v>
      </c>
      <c r="I240" s="52">
        <f t="shared" si="4"/>
        <v>0.98611111110949423</v>
      </c>
    </row>
    <row r="241" spans="1:9" x14ac:dyDescent="0.2">
      <c r="A241" s="52">
        <v>929</v>
      </c>
      <c r="B241" s="54">
        <v>44332.739583333336</v>
      </c>
      <c r="C241" s="120">
        <v>44333.725694444445</v>
      </c>
      <c r="D241" s="118" t="s">
        <v>229</v>
      </c>
      <c r="E241" s="52">
        <v>2</v>
      </c>
      <c r="F241" s="52" t="s">
        <v>62</v>
      </c>
      <c r="G241" s="52">
        <v>32</v>
      </c>
      <c r="I241" s="52">
        <f t="shared" si="4"/>
        <v>0.98611111110949423</v>
      </c>
    </row>
    <row r="242" spans="1:9" x14ac:dyDescent="0.2">
      <c r="A242" s="52">
        <v>930</v>
      </c>
      <c r="B242" s="54">
        <v>44332.739583333336</v>
      </c>
      <c r="C242" s="41">
        <v>44333.795138888891</v>
      </c>
      <c r="D242" s="118" t="s">
        <v>229</v>
      </c>
      <c r="E242" s="52">
        <v>2</v>
      </c>
      <c r="F242" s="52" t="s">
        <v>196</v>
      </c>
      <c r="G242" s="52">
        <v>50</v>
      </c>
      <c r="I242" s="52" t="e">
        <f>#REF!-C242</f>
        <v>#REF!</v>
      </c>
    </row>
    <row r="243" spans="1:9" x14ac:dyDescent="0.2">
      <c r="A243" s="52">
        <v>931</v>
      </c>
      <c r="B243" s="54">
        <v>44332.739583333336</v>
      </c>
      <c r="C243" s="41">
        <v>44333.795138888891</v>
      </c>
      <c r="D243" s="118" t="s">
        <v>229</v>
      </c>
      <c r="E243" s="52">
        <v>2</v>
      </c>
      <c r="F243" s="52" t="s">
        <v>196</v>
      </c>
      <c r="G243" s="52">
        <v>40</v>
      </c>
      <c r="I243" s="52">
        <f t="shared" si="4"/>
        <v>1.0555555555547471</v>
      </c>
    </row>
    <row r="244" spans="1:9" x14ac:dyDescent="0.2">
      <c r="A244" s="52">
        <v>932</v>
      </c>
      <c r="B244" s="54">
        <v>44332.739583333336</v>
      </c>
      <c r="C244" s="41">
        <v>44333.795138888891</v>
      </c>
      <c r="D244" s="118" t="s">
        <v>229</v>
      </c>
      <c r="E244" s="52">
        <v>2</v>
      </c>
      <c r="F244" s="52" t="s">
        <v>196</v>
      </c>
      <c r="G244" s="52">
        <v>40</v>
      </c>
      <c r="I244" s="52">
        <f t="shared" si="4"/>
        <v>1.0555555555547471</v>
      </c>
    </row>
    <row r="245" spans="1:9" x14ac:dyDescent="0.2">
      <c r="A245" s="52">
        <v>933</v>
      </c>
      <c r="B245" s="54">
        <v>44332.739583333336</v>
      </c>
      <c r="C245" s="41">
        <v>44333.795138888891</v>
      </c>
      <c r="D245" s="118" t="s">
        <v>229</v>
      </c>
      <c r="E245" s="52">
        <v>2</v>
      </c>
      <c r="F245" s="52" t="s">
        <v>196</v>
      </c>
      <c r="G245" s="52">
        <v>32</v>
      </c>
      <c r="I245" s="52">
        <f t="shared" si="4"/>
        <v>1.0555555555547471</v>
      </c>
    </row>
    <row r="246" spans="1:9" x14ac:dyDescent="0.2">
      <c r="A246" s="52">
        <v>934</v>
      </c>
      <c r="B246" s="54">
        <v>44332.739583333336</v>
      </c>
      <c r="C246" s="41">
        <v>44333.795138888891</v>
      </c>
      <c r="D246" s="118" t="s">
        <v>229</v>
      </c>
      <c r="E246" s="52">
        <v>2</v>
      </c>
      <c r="F246" s="52" t="s">
        <v>196</v>
      </c>
      <c r="G246" s="52">
        <v>32</v>
      </c>
      <c r="H246" s="52" t="s">
        <v>218</v>
      </c>
      <c r="I246" s="52">
        <f t="shared" si="4"/>
        <v>1.0555555555547471</v>
      </c>
    </row>
    <row r="247" spans="1:9" x14ac:dyDescent="0.2">
      <c r="A247" s="52">
        <v>935</v>
      </c>
      <c r="B247" s="54">
        <v>44332.739583333336</v>
      </c>
      <c r="C247" s="41">
        <v>44333.795138888891</v>
      </c>
      <c r="D247" s="118" t="s">
        <v>229</v>
      </c>
      <c r="E247" s="52">
        <v>2</v>
      </c>
      <c r="F247" s="52" t="s">
        <v>68</v>
      </c>
      <c r="G247" s="52">
        <v>40</v>
      </c>
      <c r="I247" s="52">
        <f t="shared" si="4"/>
        <v>1.0555555555547471</v>
      </c>
    </row>
    <row r="248" spans="1:9" x14ac:dyDescent="0.2">
      <c r="A248" s="52">
        <v>936</v>
      </c>
      <c r="B248" s="54">
        <v>44332.739583333336</v>
      </c>
      <c r="C248" s="41">
        <v>44333.795138888891</v>
      </c>
      <c r="D248" s="118" t="s">
        <v>229</v>
      </c>
      <c r="E248" s="52">
        <v>2</v>
      </c>
      <c r="F248" s="52" t="s">
        <v>68</v>
      </c>
      <c r="G248" s="52">
        <v>40</v>
      </c>
      <c r="I248" s="52">
        <f t="shared" si="4"/>
        <v>1.0555555555547471</v>
      </c>
    </row>
    <row r="249" spans="1:9" x14ac:dyDescent="0.2">
      <c r="A249" s="52">
        <v>937</v>
      </c>
      <c r="B249" s="54">
        <v>44332.739583333336</v>
      </c>
      <c r="C249" s="41">
        <v>44333.795138888891</v>
      </c>
      <c r="D249" s="118" t="s">
        <v>229</v>
      </c>
      <c r="E249" s="52">
        <v>2</v>
      </c>
      <c r="F249" s="52" t="s">
        <v>68</v>
      </c>
      <c r="G249" s="52">
        <v>40</v>
      </c>
      <c r="I249" s="52">
        <f t="shared" si="4"/>
        <v>1.0555555555547471</v>
      </c>
    </row>
    <row r="250" spans="1:9" x14ac:dyDescent="0.2">
      <c r="A250" s="52">
        <v>938</v>
      </c>
      <c r="B250" s="54">
        <v>44332.739583333336</v>
      </c>
      <c r="C250" s="41">
        <v>44333.795138888891</v>
      </c>
      <c r="D250" s="118" t="s">
        <v>229</v>
      </c>
      <c r="E250" s="52">
        <v>2</v>
      </c>
      <c r="F250" s="52" t="s">
        <v>68</v>
      </c>
      <c r="G250" s="52">
        <v>40</v>
      </c>
      <c r="I250" s="52">
        <f t="shared" si="4"/>
        <v>1.0555555555547471</v>
      </c>
    </row>
    <row r="251" spans="1:9" x14ac:dyDescent="0.2">
      <c r="A251" s="52">
        <v>939</v>
      </c>
      <c r="B251" s="54">
        <v>44332.739583333336</v>
      </c>
      <c r="C251" s="41">
        <v>44333.795138888891</v>
      </c>
      <c r="D251" s="118" t="s">
        <v>229</v>
      </c>
      <c r="E251" s="52">
        <v>2</v>
      </c>
      <c r="F251" s="52" t="s">
        <v>68</v>
      </c>
      <c r="G251" s="52">
        <v>40</v>
      </c>
      <c r="I251" s="52">
        <f t="shared" si="4"/>
        <v>1.0555555555547471</v>
      </c>
    </row>
    <row r="252" spans="1:9" x14ac:dyDescent="0.2">
      <c r="A252" s="52">
        <v>940</v>
      </c>
      <c r="B252" s="54">
        <v>44332.739583333336</v>
      </c>
      <c r="C252" s="41">
        <v>44333.795138888891</v>
      </c>
      <c r="D252" s="118" t="s">
        <v>230</v>
      </c>
      <c r="E252" s="52">
        <v>2</v>
      </c>
      <c r="F252" s="52" t="s">
        <v>196</v>
      </c>
      <c r="G252" s="52">
        <v>40</v>
      </c>
      <c r="I252" s="52">
        <f t="shared" si="4"/>
        <v>1.0555555555547471</v>
      </c>
    </row>
    <row r="253" spans="1:9" x14ac:dyDescent="0.2">
      <c r="A253" s="52">
        <v>941</v>
      </c>
      <c r="B253" s="54">
        <v>44332.739583333336</v>
      </c>
      <c r="C253" s="41">
        <v>44333.795138888891</v>
      </c>
      <c r="D253" s="118" t="s">
        <v>230</v>
      </c>
      <c r="E253" s="52">
        <v>2</v>
      </c>
      <c r="F253" s="52" t="s">
        <v>196</v>
      </c>
      <c r="G253" s="52">
        <v>40</v>
      </c>
      <c r="I253" s="52">
        <f t="shared" si="4"/>
        <v>1.0555555555547471</v>
      </c>
    </row>
    <row r="254" spans="1:9" x14ac:dyDescent="0.2">
      <c r="A254" s="52">
        <v>942</v>
      </c>
      <c r="B254" s="54">
        <v>44332.739583333336</v>
      </c>
      <c r="C254" s="41">
        <v>44333.795138888891</v>
      </c>
      <c r="D254" s="118" t="s">
        <v>230</v>
      </c>
      <c r="E254" s="52">
        <v>2</v>
      </c>
      <c r="F254" s="52" t="s">
        <v>196</v>
      </c>
      <c r="G254" s="52">
        <v>40</v>
      </c>
      <c r="I254" s="52">
        <f t="shared" si="4"/>
        <v>1.0555555555547471</v>
      </c>
    </row>
    <row r="255" spans="1:9" x14ac:dyDescent="0.2">
      <c r="A255" s="52">
        <v>943</v>
      </c>
      <c r="B255" s="54">
        <v>44332.739583333336</v>
      </c>
      <c r="C255" s="41">
        <v>44333.795138888891</v>
      </c>
      <c r="D255" s="118" t="s">
        <v>230</v>
      </c>
      <c r="E255" s="52">
        <v>2</v>
      </c>
      <c r="F255" s="52" t="s">
        <v>196</v>
      </c>
      <c r="G255" s="52">
        <v>40</v>
      </c>
      <c r="I255" s="52">
        <f t="shared" si="4"/>
        <v>1.0555555555547471</v>
      </c>
    </row>
    <row r="256" spans="1:9" x14ac:dyDescent="0.2">
      <c r="A256" s="52">
        <v>944</v>
      </c>
      <c r="B256" s="54">
        <v>44332.739583333336</v>
      </c>
      <c r="C256" s="41">
        <v>44333.795138888891</v>
      </c>
      <c r="D256" s="118" t="s">
        <v>230</v>
      </c>
      <c r="E256" s="52">
        <v>2</v>
      </c>
      <c r="F256" s="52" t="s">
        <v>196</v>
      </c>
      <c r="G256" s="52">
        <v>40</v>
      </c>
      <c r="I256" s="52">
        <f t="shared" si="4"/>
        <v>1.0555555555547471</v>
      </c>
    </row>
    <row r="257" spans="1:9" x14ac:dyDescent="0.2">
      <c r="A257" s="52">
        <v>945</v>
      </c>
      <c r="B257" s="54">
        <v>44332.739583333336</v>
      </c>
      <c r="C257" s="41">
        <v>44333.795138888891</v>
      </c>
      <c r="D257" s="118" t="s">
        <v>230</v>
      </c>
      <c r="E257" s="52">
        <v>2</v>
      </c>
      <c r="F257" s="52" t="s">
        <v>197</v>
      </c>
      <c r="G257" s="52">
        <v>25</v>
      </c>
      <c r="I257" s="52">
        <f t="shared" si="4"/>
        <v>1.0555555555547471</v>
      </c>
    </row>
    <row r="258" spans="1:9" x14ac:dyDescent="0.2">
      <c r="A258" s="52">
        <v>946</v>
      </c>
      <c r="B258" s="54">
        <v>44332.739583333336</v>
      </c>
      <c r="C258" s="41">
        <v>44333.795138888891</v>
      </c>
      <c r="D258" s="118" t="s">
        <v>230</v>
      </c>
      <c r="E258" s="52">
        <v>2</v>
      </c>
      <c r="F258" s="52" t="s">
        <v>197</v>
      </c>
      <c r="G258" s="52">
        <v>20</v>
      </c>
      <c r="I258" s="52">
        <f t="shared" si="4"/>
        <v>1.0555555555547471</v>
      </c>
    </row>
    <row r="259" spans="1:9" x14ac:dyDescent="0.2">
      <c r="A259" s="52">
        <v>947</v>
      </c>
      <c r="B259" s="54">
        <v>44332.739583333336</v>
      </c>
      <c r="C259" s="41">
        <v>44333.795138888891</v>
      </c>
      <c r="D259" s="118" t="s">
        <v>230</v>
      </c>
      <c r="E259" s="52">
        <v>2</v>
      </c>
      <c r="F259" s="52" t="s">
        <v>197</v>
      </c>
      <c r="G259" s="52">
        <v>32</v>
      </c>
      <c r="I259" s="52">
        <f t="shared" si="4"/>
        <v>1.0555555555547471</v>
      </c>
    </row>
    <row r="260" spans="1:9" x14ac:dyDescent="0.2">
      <c r="A260" s="52">
        <v>948</v>
      </c>
      <c r="B260" s="54">
        <v>44332.739583333336</v>
      </c>
      <c r="C260" s="41">
        <v>44333.795138888891</v>
      </c>
      <c r="D260" s="118" t="s">
        <v>230</v>
      </c>
      <c r="E260" s="52">
        <v>2</v>
      </c>
      <c r="F260" s="52" t="s">
        <v>195</v>
      </c>
      <c r="G260" s="52">
        <v>32</v>
      </c>
      <c r="I260" s="52">
        <f t="shared" si="4"/>
        <v>1.0555555555547471</v>
      </c>
    </row>
    <row r="261" spans="1:9" x14ac:dyDescent="0.2">
      <c r="A261" s="52">
        <v>949</v>
      </c>
      <c r="B261" s="54">
        <v>44332.739583333336</v>
      </c>
      <c r="C261" s="41">
        <v>44333.795138888891</v>
      </c>
      <c r="D261" s="118" t="s">
        <v>230</v>
      </c>
      <c r="E261" s="52">
        <v>2</v>
      </c>
      <c r="F261" s="52" t="s">
        <v>197</v>
      </c>
      <c r="G261" s="52">
        <v>32</v>
      </c>
      <c r="H261" s="52" t="s">
        <v>231</v>
      </c>
      <c r="I261" s="52">
        <f t="shared" si="4"/>
        <v>1.0555555555547471</v>
      </c>
    </row>
    <row r="262" spans="1:9" x14ac:dyDescent="0.2">
      <c r="A262" s="52">
        <v>950</v>
      </c>
      <c r="B262" s="54">
        <v>44332.739583333336</v>
      </c>
      <c r="C262" s="41">
        <v>44333.795138888891</v>
      </c>
      <c r="D262" s="118" t="s">
        <v>230</v>
      </c>
      <c r="E262" s="52">
        <v>2</v>
      </c>
      <c r="F262" s="52" t="s">
        <v>197</v>
      </c>
      <c r="G262" s="52">
        <v>32</v>
      </c>
      <c r="H262" s="52" t="s">
        <v>233</v>
      </c>
      <c r="I262" s="52">
        <f t="shared" si="4"/>
        <v>1.0555555555547471</v>
      </c>
    </row>
    <row r="263" spans="1:9" x14ac:dyDescent="0.2">
      <c r="A263" s="52">
        <v>951</v>
      </c>
      <c r="B263" s="54">
        <v>44332.739583333336</v>
      </c>
      <c r="C263" s="41">
        <v>44333.795138888891</v>
      </c>
      <c r="D263" s="118" t="s">
        <v>230</v>
      </c>
      <c r="E263" s="52">
        <v>2</v>
      </c>
      <c r="F263" s="52" t="s">
        <v>195</v>
      </c>
      <c r="G263" s="52">
        <v>40</v>
      </c>
      <c r="I263" s="52">
        <f t="shared" si="4"/>
        <v>1.0555555555547471</v>
      </c>
    </row>
    <row r="264" spans="1:9" x14ac:dyDescent="0.2">
      <c r="A264" s="52">
        <v>952</v>
      </c>
      <c r="B264" s="54">
        <v>44332.739583333336</v>
      </c>
      <c r="C264" s="41">
        <v>44333.795138888891</v>
      </c>
      <c r="D264" s="118" t="s">
        <v>230</v>
      </c>
      <c r="E264" s="52">
        <v>2</v>
      </c>
      <c r="F264" s="52" t="s">
        <v>195</v>
      </c>
      <c r="G264" s="52">
        <v>32</v>
      </c>
      <c r="I264" s="52">
        <f t="shared" si="4"/>
        <v>1.0555555555547471</v>
      </c>
    </row>
    <row r="265" spans="1:9" x14ac:dyDescent="0.2">
      <c r="A265" s="52">
        <v>953</v>
      </c>
      <c r="B265" s="54">
        <v>44332.739583333336</v>
      </c>
      <c r="C265" s="41">
        <v>44333.795138888891</v>
      </c>
      <c r="D265" s="118" t="s">
        <v>230</v>
      </c>
      <c r="E265" s="52">
        <v>2</v>
      </c>
      <c r="F265" s="52" t="s">
        <v>195</v>
      </c>
      <c r="G265" s="52">
        <v>32</v>
      </c>
      <c r="I265" s="52">
        <f t="shared" si="4"/>
        <v>1.0555555555547471</v>
      </c>
    </row>
    <row r="266" spans="1:9" x14ac:dyDescent="0.2">
      <c r="A266" s="52">
        <v>954</v>
      </c>
      <c r="B266" s="54">
        <v>44332.739583333336</v>
      </c>
      <c r="C266" s="41">
        <v>44333.795138888891</v>
      </c>
      <c r="D266" s="118" t="s">
        <v>230</v>
      </c>
      <c r="E266" s="52">
        <v>2</v>
      </c>
      <c r="F266" s="52" t="s">
        <v>195</v>
      </c>
      <c r="G266" s="52">
        <v>25</v>
      </c>
      <c r="I266" s="52">
        <f t="shared" si="4"/>
        <v>1.0555555555547471</v>
      </c>
    </row>
    <row r="267" spans="1:9" x14ac:dyDescent="0.2">
      <c r="A267" s="52">
        <v>955</v>
      </c>
      <c r="B267" s="54">
        <v>44332.739583333336</v>
      </c>
      <c r="C267" s="41">
        <v>44333.795138888891</v>
      </c>
      <c r="D267" s="118" t="s">
        <v>230</v>
      </c>
      <c r="E267" s="52">
        <v>2</v>
      </c>
      <c r="F267" s="52" t="s">
        <v>62</v>
      </c>
      <c r="G267" s="52">
        <v>32</v>
      </c>
      <c r="I267" s="52">
        <f t="shared" si="4"/>
        <v>1.0555555555547471</v>
      </c>
    </row>
    <row r="268" spans="1:9" x14ac:dyDescent="0.2">
      <c r="A268" s="52">
        <v>956</v>
      </c>
      <c r="B268" s="54">
        <v>44332.739583333336</v>
      </c>
      <c r="C268" s="41">
        <v>44333.868055555555</v>
      </c>
      <c r="D268" s="118" t="s">
        <v>230</v>
      </c>
      <c r="E268" s="52">
        <v>2</v>
      </c>
      <c r="F268" s="52" t="s">
        <v>62</v>
      </c>
      <c r="G268" s="52">
        <v>40</v>
      </c>
      <c r="I268" s="52">
        <f t="shared" si="4"/>
        <v>1.1284722222189885</v>
      </c>
    </row>
    <row r="269" spans="1:9" x14ac:dyDescent="0.2">
      <c r="A269" s="52">
        <v>957</v>
      </c>
      <c r="B269" s="54">
        <v>44332.739583333336</v>
      </c>
      <c r="C269" s="41">
        <v>44333.875694444447</v>
      </c>
      <c r="D269" s="118" t="s">
        <v>230</v>
      </c>
      <c r="E269" s="52">
        <v>2</v>
      </c>
      <c r="F269" s="52" t="s">
        <v>62</v>
      </c>
      <c r="G269" s="52">
        <v>40</v>
      </c>
      <c r="I269" s="52">
        <f t="shared" si="4"/>
        <v>1.1361111111109494</v>
      </c>
    </row>
    <row r="270" spans="1:9" x14ac:dyDescent="0.2">
      <c r="A270" s="52">
        <v>958</v>
      </c>
      <c r="B270" s="54">
        <v>44332.739583333336</v>
      </c>
      <c r="C270" s="41">
        <v>44333.875694444447</v>
      </c>
      <c r="D270" s="118" t="s">
        <v>230</v>
      </c>
      <c r="E270" s="52">
        <v>2</v>
      </c>
      <c r="F270" s="52" t="s">
        <v>62</v>
      </c>
      <c r="G270" s="52">
        <v>40</v>
      </c>
      <c r="I270" s="52">
        <f t="shared" si="4"/>
        <v>1.1361111111109494</v>
      </c>
    </row>
    <row r="271" spans="1:9" x14ac:dyDescent="0.2">
      <c r="A271" s="52">
        <v>959</v>
      </c>
      <c r="B271" s="54">
        <v>44332.739583333336</v>
      </c>
      <c r="C271" s="41">
        <v>44333.875694444447</v>
      </c>
      <c r="D271" s="118" t="s">
        <v>230</v>
      </c>
      <c r="E271" s="52">
        <v>2</v>
      </c>
      <c r="F271" s="52" t="s">
        <v>62</v>
      </c>
      <c r="G271" s="52">
        <v>32</v>
      </c>
      <c r="I271" s="52">
        <f t="shared" ref="I271:I311" si="5">C271-B271</f>
        <v>1.1361111111109494</v>
      </c>
    </row>
    <row r="272" spans="1:9" x14ac:dyDescent="0.2">
      <c r="A272" s="52">
        <v>960</v>
      </c>
      <c r="B272" s="54">
        <v>44332.739583333336</v>
      </c>
      <c r="C272" s="41">
        <v>44333.875694444447</v>
      </c>
      <c r="D272" s="118" t="s">
        <v>230</v>
      </c>
      <c r="E272" s="52">
        <v>2</v>
      </c>
      <c r="F272" s="52" t="s">
        <v>68</v>
      </c>
      <c r="G272" s="1">
        <v>40</v>
      </c>
      <c r="I272" s="52">
        <f t="shared" si="5"/>
        <v>1.1361111111109494</v>
      </c>
    </row>
    <row r="273" spans="1:9" x14ac:dyDescent="0.2">
      <c r="A273" s="52">
        <v>961</v>
      </c>
      <c r="B273" s="54">
        <v>44332.739583333336</v>
      </c>
      <c r="C273" s="41">
        <v>44333.875694444447</v>
      </c>
      <c r="D273" s="118" t="s">
        <v>230</v>
      </c>
      <c r="E273" s="52">
        <v>2</v>
      </c>
      <c r="F273" s="52" t="s">
        <v>68</v>
      </c>
      <c r="G273" s="1">
        <v>40</v>
      </c>
      <c r="I273" s="52">
        <f t="shared" si="5"/>
        <v>1.1361111111109494</v>
      </c>
    </row>
    <row r="274" spans="1:9" x14ac:dyDescent="0.2">
      <c r="A274" s="52">
        <v>962</v>
      </c>
      <c r="B274" s="54">
        <v>44332.739583333336</v>
      </c>
      <c r="C274" s="41">
        <v>44333.875694444447</v>
      </c>
      <c r="D274" s="118" t="s">
        <v>230</v>
      </c>
      <c r="E274" s="52">
        <v>2</v>
      </c>
      <c r="F274" s="52" t="s">
        <v>68</v>
      </c>
      <c r="G274" s="1">
        <v>40</v>
      </c>
      <c r="I274" s="52">
        <f t="shared" si="5"/>
        <v>1.1361111111109494</v>
      </c>
    </row>
    <row r="275" spans="1:9" x14ac:dyDescent="0.2">
      <c r="A275" s="52">
        <v>963</v>
      </c>
      <c r="B275" s="54">
        <v>44332.739583333336</v>
      </c>
      <c r="C275" s="41">
        <v>44333.95208333333</v>
      </c>
      <c r="D275" s="118" t="s">
        <v>232</v>
      </c>
      <c r="E275" s="52">
        <v>2</v>
      </c>
      <c r="F275" s="52" t="s">
        <v>196</v>
      </c>
      <c r="G275" s="1">
        <v>40</v>
      </c>
      <c r="I275" s="52">
        <f t="shared" si="5"/>
        <v>1.2124999999941792</v>
      </c>
    </row>
    <row r="276" spans="1:9" x14ac:dyDescent="0.2">
      <c r="A276" s="52">
        <v>964</v>
      </c>
      <c r="B276" s="54">
        <v>44332.739583333336</v>
      </c>
      <c r="C276" s="41">
        <v>44333.95208333333</v>
      </c>
      <c r="D276" s="118" t="s">
        <v>232</v>
      </c>
      <c r="E276" s="52">
        <v>2</v>
      </c>
      <c r="F276" s="52" t="s">
        <v>196</v>
      </c>
      <c r="G276" s="122">
        <v>20</v>
      </c>
      <c r="I276" s="52">
        <f t="shared" si="5"/>
        <v>1.2124999999941792</v>
      </c>
    </row>
    <row r="277" spans="1:9" x14ac:dyDescent="0.2">
      <c r="A277" s="52">
        <v>965</v>
      </c>
      <c r="B277" s="54">
        <v>44332.739583333336</v>
      </c>
      <c r="C277" s="41">
        <v>44333.95208333333</v>
      </c>
      <c r="D277" s="118" t="s">
        <v>232</v>
      </c>
      <c r="E277" s="52">
        <v>2</v>
      </c>
      <c r="F277" s="52" t="s">
        <v>196</v>
      </c>
      <c r="G277" s="122">
        <v>20</v>
      </c>
      <c r="I277" s="52">
        <f t="shared" si="5"/>
        <v>1.2124999999941792</v>
      </c>
    </row>
    <row r="278" spans="1:9" x14ac:dyDescent="0.2">
      <c r="A278" s="52">
        <v>966</v>
      </c>
      <c r="B278" s="54">
        <v>44332.739583333336</v>
      </c>
      <c r="C278" s="41">
        <v>44333.95208333333</v>
      </c>
      <c r="D278" s="118" t="s">
        <v>232</v>
      </c>
      <c r="E278" s="52">
        <v>2</v>
      </c>
      <c r="F278" s="52" t="s">
        <v>196</v>
      </c>
      <c r="G278" s="122">
        <v>50</v>
      </c>
      <c r="I278" s="52">
        <f t="shared" si="5"/>
        <v>1.2124999999941792</v>
      </c>
    </row>
    <row r="279" spans="1:9" x14ac:dyDescent="0.2">
      <c r="A279" s="52">
        <v>967</v>
      </c>
      <c r="B279" s="54">
        <v>44332.739583333336</v>
      </c>
      <c r="C279" s="41">
        <v>44333.95208333333</v>
      </c>
      <c r="D279" s="118" t="s">
        <v>232</v>
      </c>
      <c r="E279" s="52">
        <v>2</v>
      </c>
      <c r="F279" s="52" t="s">
        <v>196</v>
      </c>
      <c r="G279" s="1">
        <v>40</v>
      </c>
      <c r="H279" s="52" t="s">
        <v>234</v>
      </c>
      <c r="I279" s="52">
        <f t="shared" si="5"/>
        <v>1.2124999999941792</v>
      </c>
    </row>
    <row r="280" spans="1:9" x14ac:dyDescent="0.2">
      <c r="A280" s="52">
        <v>968</v>
      </c>
      <c r="B280" s="54">
        <v>44332.739583333336</v>
      </c>
      <c r="C280" s="41">
        <v>44333.95208333333</v>
      </c>
      <c r="D280" s="118" t="s">
        <v>232</v>
      </c>
      <c r="E280" s="52">
        <v>2</v>
      </c>
      <c r="F280" s="52" t="s">
        <v>196</v>
      </c>
      <c r="G280" s="1">
        <v>40</v>
      </c>
      <c r="H280" s="52" t="s">
        <v>235</v>
      </c>
      <c r="I280" s="52">
        <f t="shared" si="5"/>
        <v>1.2124999999941792</v>
      </c>
    </row>
    <row r="281" spans="1:9" x14ac:dyDescent="0.2">
      <c r="A281" s="52">
        <v>969</v>
      </c>
      <c r="B281" s="54">
        <v>44332.739583333336</v>
      </c>
      <c r="C281" s="41">
        <v>44333.95208333333</v>
      </c>
      <c r="D281" s="118" t="s">
        <v>232</v>
      </c>
      <c r="E281" s="52">
        <v>2</v>
      </c>
      <c r="F281" s="52" t="s">
        <v>197</v>
      </c>
      <c r="G281" s="1">
        <v>40</v>
      </c>
      <c r="I281" s="52">
        <f t="shared" si="5"/>
        <v>1.2124999999941792</v>
      </c>
    </row>
    <row r="282" spans="1:9" x14ac:dyDescent="0.2">
      <c r="A282" s="52">
        <v>970</v>
      </c>
      <c r="B282" s="54">
        <v>44332.739583333336</v>
      </c>
      <c r="C282" s="41">
        <v>44333.978472222225</v>
      </c>
      <c r="D282" s="118" t="s">
        <v>232</v>
      </c>
      <c r="E282" s="52">
        <v>2</v>
      </c>
      <c r="F282" s="52" t="s">
        <v>197</v>
      </c>
      <c r="G282" s="122">
        <v>32</v>
      </c>
      <c r="I282" s="52">
        <f t="shared" si="5"/>
        <v>1.2388888888890506</v>
      </c>
    </row>
    <row r="283" spans="1:9" x14ac:dyDescent="0.2">
      <c r="A283" s="52">
        <v>971</v>
      </c>
      <c r="B283" s="54">
        <v>44332.739583333336</v>
      </c>
      <c r="C283" s="41">
        <v>44333.978472222225</v>
      </c>
      <c r="D283" s="118" t="s">
        <v>232</v>
      </c>
      <c r="E283" s="52">
        <v>2</v>
      </c>
      <c r="F283" s="52" t="s">
        <v>197</v>
      </c>
      <c r="G283" s="122">
        <v>20</v>
      </c>
      <c r="I283" s="52">
        <f t="shared" si="5"/>
        <v>1.2388888888890506</v>
      </c>
    </row>
    <row r="284" spans="1:9" x14ac:dyDescent="0.2">
      <c r="A284" s="52">
        <v>972</v>
      </c>
      <c r="B284" s="54">
        <v>44332.739583333336</v>
      </c>
      <c r="C284" s="41">
        <v>44333.978472222225</v>
      </c>
      <c r="D284" s="118" t="s">
        <v>232</v>
      </c>
      <c r="E284" s="52">
        <v>2</v>
      </c>
      <c r="F284" s="52" t="s">
        <v>197</v>
      </c>
      <c r="G284" s="122">
        <v>40</v>
      </c>
      <c r="I284" s="52">
        <f t="shared" si="5"/>
        <v>1.2388888888890506</v>
      </c>
    </row>
    <row r="285" spans="1:9" x14ac:dyDescent="0.2">
      <c r="A285" s="52">
        <v>973</v>
      </c>
      <c r="B285" s="54">
        <v>44332.739583333336</v>
      </c>
      <c r="C285" s="41">
        <v>44333.978472222225</v>
      </c>
      <c r="D285" s="118" t="s">
        <v>232</v>
      </c>
      <c r="E285" s="52">
        <v>2</v>
      </c>
      <c r="F285" s="52" t="s">
        <v>197</v>
      </c>
      <c r="G285" s="122">
        <v>40</v>
      </c>
      <c r="I285" s="52">
        <f t="shared" si="5"/>
        <v>1.2388888888890506</v>
      </c>
    </row>
    <row r="286" spans="1:9" x14ac:dyDescent="0.2">
      <c r="A286" s="52">
        <v>974</v>
      </c>
      <c r="B286" s="54">
        <v>44332.739583333336</v>
      </c>
      <c r="C286" s="41">
        <v>44333.990972222222</v>
      </c>
      <c r="D286" s="118" t="s">
        <v>232</v>
      </c>
      <c r="E286" s="52">
        <v>2</v>
      </c>
      <c r="F286" s="52" t="s">
        <v>62</v>
      </c>
      <c r="G286" s="122">
        <v>50</v>
      </c>
    </row>
    <row r="287" spans="1:9" x14ac:dyDescent="0.2">
      <c r="A287" s="52">
        <v>975</v>
      </c>
      <c r="B287" s="54">
        <v>44332.739583333336</v>
      </c>
      <c r="C287" s="41">
        <v>44333.990972222222</v>
      </c>
      <c r="D287" s="118" t="s">
        <v>232</v>
      </c>
      <c r="E287" s="52">
        <v>2</v>
      </c>
      <c r="F287" s="52" t="s">
        <v>62</v>
      </c>
      <c r="G287" s="122">
        <v>40</v>
      </c>
    </row>
    <row r="288" spans="1:9" x14ac:dyDescent="0.2">
      <c r="A288" s="52">
        <v>976</v>
      </c>
      <c r="B288" s="54">
        <v>44332.739583333336</v>
      </c>
      <c r="C288" s="41">
        <v>44333.990972222222</v>
      </c>
      <c r="D288" s="118" t="s">
        <v>232</v>
      </c>
      <c r="E288" s="52">
        <v>2</v>
      </c>
      <c r="F288" s="52" t="s">
        <v>62</v>
      </c>
      <c r="G288" s="122">
        <v>25</v>
      </c>
    </row>
    <row r="289" spans="1:9" x14ac:dyDescent="0.2">
      <c r="A289" s="52">
        <v>977</v>
      </c>
      <c r="B289" s="54">
        <v>44332.739583333336</v>
      </c>
      <c r="C289" s="41">
        <v>44333.990972222222</v>
      </c>
      <c r="D289" s="118" t="s">
        <v>232</v>
      </c>
      <c r="E289" s="52">
        <v>2</v>
      </c>
      <c r="F289" s="52" t="s">
        <v>62</v>
      </c>
      <c r="G289" s="122">
        <v>32</v>
      </c>
    </row>
    <row r="290" spans="1:9" x14ac:dyDescent="0.2">
      <c r="A290" s="52">
        <v>978</v>
      </c>
      <c r="B290" s="54">
        <v>44332.739583333336</v>
      </c>
      <c r="C290" s="41">
        <v>44333.990972222222</v>
      </c>
      <c r="D290" s="118" t="s">
        <v>232</v>
      </c>
      <c r="E290" s="52">
        <v>2</v>
      </c>
      <c r="F290" s="52" t="s">
        <v>68</v>
      </c>
      <c r="G290" s="122">
        <v>40</v>
      </c>
      <c r="I290" s="52">
        <f t="shared" si="5"/>
        <v>1.2513888888861402</v>
      </c>
    </row>
    <row r="291" spans="1:9" x14ac:dyDescent="0.2">
      <c r="A291" s="52">
        <v>979</v>
      </c>
      <c r="B291" s="54">
        <v>44332.739583333336</v>
      </c>
      <c r="C291" s="41">
        <v>44333.990972222222</v>
      </c>
      <c r="D291" s="118" t="s">
        <v>232</v>
      </c>
      <c r="E291" s="52">
        <v>2</v>
      </c>
      <c r="F291" s="52" t="s">
        <v>62</v>
      </c>
      <c r="G291" s="122">
        <v>40</v>
      </c>
      <c r="I291" s="52">
        <f t="shared" si="5"/>
        <v>1.2513888888861402</v>
      </c>
    </row>
    <row r="292" spans="1:9" x14ac:dyDescent="0.2">
      <c r="A292" s="52">
        <v>980</v>
      </c>
      <c r="B292" s="54">
        <v>44332.739583333336</v>
      </c>
      <c r="C292" s="41">
        <v>44333.990972222222</v>
      </c>
      <c r="D292" s="118" t="s">
        <v>232</v>
      </c>
      <c r="E292" s="52">
        <v>2</v>
      </c>
      <c r="F292" s="52" t="s">
        <v>68</v>
      </c>
      <c r="G292" s="122">
        <v>40</v>
      </c>
      <c r="I292" s="52">
        <f t="shared" si="5"/>
        <v>1.2513888888861402</v>
      </c>
    </row>
    <row r="293" spans="1:9" x14ac:dyDescent="0.2">
      <c r="A293" s="52">
        <v>981</v>
      </c>
      <c r="B293" s="54">
        <v>44332.739583333336</v>
      </c>
      <c r="C293" s="41">
        <v>44333.990972222222</v>
      </c>
      <c r="D293" s="118" t="s">
        <v>232</v>
      </c>
      <c r="E293" s="52">
        <v>2</v>
      </c>
      <c r="F293" s="52" t="s">
        <v>68</v>
      </c>
      <c r="G293" s="122">
        <v>40</v>
      </c>
      <c r="I293" s="52">
        <f t="shared" si="5"/>
        <v>1.2513888888861402</v>
      </c>
    </row>
    <row r="294" spans="1:9" x14ac:dyDescent="0.2">
      <c r="A294" s="52">
        <v>982</v>
      </c>
      <c r="B294" s="54">
        <v>44332.739583333336</v>
      </c>
      <c r="C294" s="41">
        <v>44334.024305555555</v>
      </c>
      <c r="D294" s="118" t="s">
        <v>236</v>
      </c>
      <c r="E294" s="52">
        <v>2</v>
      </c>
      <c r="F294" s="52" t="s">
        <v>196</v>
      </c>
      <c r="G294" s="122">
        <v>32</v>
      </c>
      <c r="I294" s="52">
        <f t="shared" si="5"/>
        <v>1.2847222222189885</v>
      </c>
    </row>
    <row r="295" spans="1:9" x14ac:dyDescent="0.2">
      <c r="A295" s="52">
        <v>983</v>
      </c>
      <c r="B295" s="54">
        <v>44332.739583333336</v>
      </c>
      <c r="C295" s="41">
        <v>44334.024305555555</v>
      </c>
      <c r="D295" s="118" t="s">
        <v>236</v>
      </c>
      <c r="E295" s="52">
        <v>2</v>
      </c>
      <c r="F295" s="52" t="s">
        <v>196</v>
      </c>
      <c r="G295" s="1">
        <v>40</v>
      </c>
      <c r="I295" s="52">
        <f t="shared" si="5"/>
        <v>1.2847222222189885</v>
      </c>
    </row>
    <row r="296" spans="1:9" x14ac:dyDescent="0.2">
      <c r="A296" s="52">
        <v>984</v>
      </c>
      <c r="B296" s="54">
        <v>44332.739583333336</v>
      </c>
      <c r="C296" s="41">
        <v>44334.024305555555</v>
      </c>
      <c r="D296" s="118" t="s">
        <v>236</v>
      </c>
      <c r="E296" s="52">
        <v>2</v>
      </c>
      <c r="F296" s="52" t="s">
        <v>196</v>
      </c>
      <c r="G296" s="1">
        <v>40</v>
      </c>
      <c r="I296" s="52">
        <f t="shared" si="5"/>
        <v>1.2847222222189885</v>
      </c>
    </row>
    <row r="297" spans="1:9" x14ac:dyDescent="0.2">
      <c r="A297" s="52">
        <v>985</v>
      </c>
      <c r="B297" s="54">
        <v>44332.739583333336</v>
      </c>
      <c r="C297" s="41">
        <v>44334.024305555555</v>
      </c>
      <c r="D297" s="118" t="s">
        <v>236</v>
      </c>
      <c r="E297" s="52">
        <v>2</v>
      </c>
      <c r="F297" s="52" t="s">
        <v>196</v>
      </c>
      <c r="G297" s="1">
        <v>40</v>
      </c>
      <c r="I297" s="52">
        <f>C297-B297</f>
        <v>1.2847222222189885</v>
      </c>
    </row>
    <row r="298" spans="1:9" x14ac:dyDescent="0.2">
      <c r="A298" s="52">
        <v>986</v>
      </c>
      <c r="B298" s="54">
        <v>44332.739583333336</v>
      </c>
      <c r="C298" s="41">
        <v>44334.024305555555</v>
      </c>
      <c r="D298" s="118" t="s">
        <v>236</v>
      </c>
      <c r="E298" s="52">
        <v>2</v>
      </c>
      <c r="F298" s="52" t="s">
        <v>196</v>
      </c>
      <c r="G298" s="1">
        <v>40</v>
      </c>
      <c r="I298" s="52">
        <f t="shared" si="5"/>
        <v>1.2847222222189885</v>
      </c>
    </row>
    <row r="299" spans="1:9" x14ac:dyDescent="0.2">
      <c r="A299" s="52">
        <v>987</v>
      </c>
      <c r="B299" s="54">
        <v>44332.739583333336</v>
      </c>
      <c r="C299" s="41">
        <v>44334.024305555555</v>
      </c>
      <c r="D299" s="118" t="s">
        <v>236</v>
      </c>
      <c r="E299" s="52">
        <v>2</v>
      </c>
      <c r="F299" s="52" t="s">
        <v>197</v>
      </c>
      <c r="G299" s="122">
        <v>32</v>
      </c>
      <c r="I299" s="52">
        <f t="shared" si="5"/>
        <v>1.2847222222189885</v>
      </c>
    </row>
    <row r="300" spans="1:9" x14ac:dyDescent="0.2">
      <c r="A300" s="52">
        <v>988</v>
      </c>
      <c r="B300" s="54">
        <v>44332.739583333336</v>
      </c>
      <c r="C300" s="41">
        <v>44334.024305555555</v>
      </c>
      <c r="D300" s="118" t="s">
        <v>236</v>
      </c>
      <c r="E300" s="52">
        <v>2</v>
      </c>
      <c r="F300" s="52" t="s">
        <v>197</v>
      </c>
      <c r="G300" s="1">
        <v>40</v>
      </c>
      <c r="I300" s="52">
        <f t="shared" si="5"/>
        <v>1.2847222222189885</v>
      </c>
    </row>
    <row r="301" spans="1:9" x14ac:dyDescent="0.2">
      <c r="A301" s="52">
        <v>989</v>
      </c>
      <c r="B301" s="54">
        <v>44332.739583333336</v>
      </c>
      <c r="C301" s="41">
        <v>44334.024305555555</v>
      </c>
      <c r="D301" s="118" t="s">
        <v>236</v>
      </c>
      <c r="E301" s="52">
        <v>2</v>
      </c>
      <c r="F301" s="52" t="s">
        <v>197</v>
      </c>
      <c r="G301" s="1">
        <v>40</v>
      </c>
      <c r="I301" s="52">
        <f t="shared" si="5"/>
        <v>1.2847222222189885</v>
      </c>
    </row>
    <row r="302" spans="1:9" x14ac:dyDescent="0.2">
      <c r="A302" s="52">
        <v>990</v>
      </c>
      <c r="B302" s="54">
        <v>44332.739583333336</v>
      </c>
      <c r="C302" s="41">
        <v>44334.041666666664</v>
      </c>
      <c r="D302" s="118" t="s">
        <v>236</v>
      </c>
      <c r="E302" s="52">
        <v>2</v>
      </c>
      <c r="F302" s="52" t="s">
        <v>197</v>
      </c>
      <c r="G302" s="122">
        <v>40</v>
      </c>
      <c r="I302" s="52">
        <f t="shared" si="5"/>
        <v>1.3020833333284827</v>
      </c>
    </row>
    <row r="303" spans="1:9" x14ac:dyDescent="0.2">
      <c r="A303" s="52">
        <v>991</v>
      </c>
      <c r="B303" s="54">
        <v>44332.739583333336</v>
      </c>
      <c r="C303" s="41">
        <v>44334.041666666664</v>
      </c>
      <c r="D303" s="118" t="s">
        <v>236</v>
      </c>
      <c r="E303" s="52">
        <v>2</v>
      </c>
      <c r="F303" s="52" t="s">
        <v>195</v>
      </c>
      <c r="G303" s="122">
        <v>25</v>
      </c>
      <c r="I303" s="52">
        <f t="shared" si="5"/>
        <v>1.3020833333284827</v>
      </c>
    </row>
    <row r="304" spans="1:9" x14ac:dyDescent="0.2">
      <c r="A304" s="52">
        <v>992</v>
      </c>
      <c r="B304" s="54">
        <v>44332.739583333336</v>
      </c>
      <c r="C304" s="41">
        <v>44334.041666666664</v>
      </c>
      <c r="D304" s="118" t="s">
        <v>236</v>
      </c>
      <c r="E304" s="52">
        <v>2</v>
      </c>
      <c r="F304" s="52" t="s">
        <v>197</v>
      </c>
      <c r="G304" s="122">
        <v>40</v>
      </c>
      <c r="I304" s="52">
        <f t="shared" si="5"/>
        <v>1.3020833333284827</v>
      </c>
    </row>
    <row r="305" spans="1:9" x14ac:dyDescent="0.2">
      <c r="A305" s="52">
        <v>993</v>
      </c>
      <c r="B305" s="54">
        <v>44332.739583333336</v>
      </c>
      <c r="C305" s="41">
        <v>44334.041666666664</v>
      </c>
      <c r="D305" s="118" t="s">
        <v>236</v>
      </c>
      <c r="E305" s="52">
        <v>2</v>
      </c>
      <c r="F305" s="52" t="s">
        <v>195</v>
      </c>
      <c r="G305" s="122">
        <v>40</v>
      </c>
      <c r="H305" s="52" t="s">
        <v>237</v>
      </c>
      <c r="I305" s="52">
        <f t="shared" si="5"/>
        <v>1.3020833333284827</v>
      </c>
    </row>
    <row r="306" spans="1:9" x14ac:dyDescent="0.2">
      <c r="A306" s="52">
        <v>994</v>
      </c>
      <c r="B306" s="54">
        <v>44332.739583333336</v>
      </c>
      <c r="C306" s="41">
        <v>44334.041666666664</v>
      </c>
      <c r="D306" s="118" t="s">
        <v>236</v>
      </c>
      <c r="E306" s="52">
        <v>2</v>
      </c>
      <c r="F306" s="52" t="s">
        <v>195</v>
      </c>
      <c r="G306" s="122">
        <v>32</v>
      </c>
      <c r="I306" s="52">
        <f t="shared" si="5"/>
        <v>1.3020833333284827</v>
      </c>
    </row>
    <row r="307" spans="1:9" x14ac:dyDescent="0.2">
      <c r="A307" s="52">
        <v>995</v>
      </c>
      <c r="B307" s="54">
        <v>44332.739583333336</v>
      </c>
      <c r="C307" s="41">
        <v>44334.041666666664</v>
      </c>
      <c r="D307" s="118" t="s">
        <v>236</v>
      </c>
      <c r="E307" s="52">
        <v>2</v>
      </c>
      <c r="F307" s="52" t="s">
        <v>62</v>
      </c>
      <c r="G307" s="122">
        <v>32</v>
      </c>
      <c r="I307" s="52">
        <f t="shared" si="5"/>
        <v>1.3020833333284827</v>
      </c>
    </row>
    <row r="308" spans="1:9" x14ac:dyDescent="0.2">
      <c r="A308" s="52">
        <v>996</v>
      </c>
      <c r="B308" s="54">
        <v>44332.739583333336</v>
      </c>
      <c r="C308" s="41">
        <v>44334.041666666664</v>
      </c>
      <c r="D308" s="118" t="s">
        <v>236</v>
      </c>
      <c r="E308" s="52">
        <v>2</v>
      </c>
      <c r="F308" s="52" t="s">
        <v>62</v>
      </c>
      <c r="G308" s="122">
        <v>32</v>
      </c>
      <c r="I308" s="52">
        <f t="shared" si="5"/>
        <v>1.3020833333284827</v>
      </c>
    </row>
    <row r="309" spans="1:9" x14ac:dyDescent="0.2">
      <c r="A309" s="52">
        <v>997</v>
      </c>
      <c r="B309" s="54">
        <v>44332.739583333336</v>
      </c>
      <c r="C309" s="41">
        <v>44334.041666666664</v>
      </c>
      <c r="D309" s="118" t="s">
        <v>236</v>
      </c>
      <c r="E309" s="52">
        <v>2</v>
      </c>
      <c r="F309" s="52" t="s">
        <v>62</v>
      </c>
      <c r="G309" s="122">
        <v>32</v>
      </c>
      <c r="I309" s="52">
        <f t="shared" si="5"/>
        <v>1.3020833333284827</v>
      </c>
    </row>
    <row r="310" spans="1:9" x14ac:dyDescent="0.2">
      <c r="A310" s="52">
        <v>998</v>
      </c>
      <c r="B310" s="54">
        <v>44332.739583333336</v>
      </c>
      <c r="C310" s="41">
        <v>44334.041666666664</v>
      </c>
      <c r="D310" s="118" t="s">
        <v>236</v>
      </c>
      <c r="E310" s="52">
        <v>2</v>
      </c>
      <c r="F310" s="52" t="s">
        <v>63</v>
      </c>
      <c r="G310" s="122">
        <v>40</v>
      </c>
      <c r="I310" s="52">
        <f t="shared" si="5"/>
        <v>1.3020833333284827</v>
      </c>
    </row>
    <row r="311" spans="1:9" x14ac:dyDescent="0.2">
      <c r="A311" s="52">
        <v>999</v>
      </c>
      <c r="B311" s="54">
        <v>44332.739583333336</v>
      </c>
      <c r="C311" s="41">
        <v>44334.041666666664</v>
      </c>
      <c r="D311" s="118" t="s">
        <v>236</v>
      </c>
      <c r="E311" s="52">
        <v>2</v>
      </c>
      <c r="F311" s="52" t="s">
        <v>63</v>
      </c>
      <c r="G311" s="122">
        <v>40</v>
      </c>
      <c r="H311" s="52" t="s">
        <v>218</v>
      </c>
      <c r="I311" s="52">
        <f t="shared" si="5"/>
        <v>1.3020833333284827</v>
      </c>
    </row>
    <row r="312" spans="1:9" x14ac:dyDescent="0.2">
      <c r="A312" s="52">
        <v>1000</v>
      </c>
      <c r="B312" s="54">
        <v>44332.739583333336</v>
      </c>
      <c r="C312" s="41">
        <v>44334.041666666664</v>
      </c>
      <c r="D312" s="118" t="s">
        <v>236</v>
      </c>
      <c r="E312" s="52">
        <v>2</v>
      </c>
      <c r="F312" s="52" t="s">
        <v>68</v>
      </c>
      <c r="G312" s="122">
        <v>40</v>
      </c>
      <c r="I312" s="52">
        <f t="shared" ref="I312:I333" si="6">C312-B312</f>
        <v>1.3020833333284827</v>
      </c>
    </row>
    <row r="313" spans="1:9" x14ac:dyDescent="0.2">
      <c r="A313" s="52">
        <v>1001</v>
      </c>
      <c r="B313" s="54">
        <v>44332.739583333336</v>
      </c>
      <c r="C313" s="41">
        <v>44334.041666666664</v>
      </c>
      <c r="D313" s="118" t="s">
        <v>236</v>
      </c>
      <c r="E313" s="52">
        <v>2</v>
      </c>
      <c r="F313" s="52" t="s">
        <v>68</v>
      </c>
      <c r="G313" s="122">
        <v>40</v>
      </c>
      <c r="H313" s="52" t="s">
        <v>218</v>
      </c>
      <c r="I313" s="52">
        <f t="shared" si="6"/>
        <v>1.3020833333284827</v>
      </c>
    </row>
    <row r="314" spans="1:9" x14ac:dyDescent="0.2">
      <c r="A314" s="52">
        <v>1002</v>
      </c>
      <c r="B314" s="54">
        <v>44332.739583333336</v>
      </c>
      <c r="C314" s="41">
        <v>44334.041666666664</v>
      </c>
      <c r="D314" s="118" t="s">
        <v>236</v>
      </c>
      <c r="E314" s="52">
        <v>2</v>
      </c>
      <c r="F314" s="52" t="s">
        <v>68</v>
      </c>
      <c r="G314" s="122">
        <v>40</v>
      </c>
      <c r="H314" s="52" t="s">
        <v>218</v>
      </c>
      <c r="I314" s="52">
        <f t="shared" si="6"/>
        <v>1.3020833333284827</v>
      </c>
    </row>
    <row r="315" spans="1:9" x14ac:dyDescent="0.2">
      <c r="A315" s="52">
        <v>1003</v>
      </c>
      <c r="B315" s="54">
        <v>44332.739583333336</v>
      </c>
      <c r="C315" s="41">
        <v>44334.541666666664</v>
      </c>
      <c r="D315" s="118" t="s">
        <v>238</v>
      </c>
      <c r="E315" s="52">
        <v>2</v>
      </c>
      <c r="F315" s="52" t="s">
        <v>196</v>
      </c>
      <c r="G315" s="122">
        <v>32</v>
      </c>
      <c r="I315" s="52">
        <f t="shared" si="6"/>
        <v>1.8020833333284827</v>
      </c>
    </row>
    <row r="316" spans="1:9" x14ac:dyDescent="0.2">
      <c r="A316" s="52">
        <v>1004</v>
      </c>
      <c r="B316" s="54">
        <v>44332.739583333336</v>
      </c>
      <c r="C316" s="41">
        <v>44334.541666666664</v>
      </c>
      <c r="D316" s="118" t="s">
        <v>238</v>
      </c>
      <c r="E316" s="52">
        <v>2</v>
      </c>
      <c r="F316" s="52" t="s">
        <v>69</v>
      </c>
      <c r="G316" s="122">
        <v>25</v>
      </c>
      <c r="I316" s="52">
        <f t="shared" si="6"/>
        <v>1.8020833333284827</v>
      </c>
    </row>
    <row r="317" spans="1:9" x14ac:dyDescent="0.2">
      <c r="A317" s="52">
        <v>1005</v>
      </c>
      <c r="B317" s="54">
        <v>44332.739583333336</v>
      </c>
      <c r="C317" s="41">
        <v>44334.541666666664</v>
      </c>
      <c r="D317" s="118" t="s">
        <v>238</v>
      </c>
      <c r="E317" s="52">
        <v>2</v>
      </c>
      <c r="F317" s="52" t="s">
        <v>196</v>
      </c>
      <c r="G317" s="122">
        <v>50</v>
      </c>
      <c r="I317" s="52">
        <f t="shared" si="6"/>
        <v>1.8020833333284827</v>
      </c>
    </row>
    <row r="318" spans="1:9" x14ac:dyDescent="0.2">
      <c r="A318" s="52">
        <v>1006</v>
      </c>
      <c r="B318" s="54">
        <v>44332.739583333336</v>
      </c>
      <c r="C318" s="41">
        <v>44334.541666666664</v>
      </c>
      <c r="D318" s="118" t="s">
        <v>238</v>
      </c>
      <c r="E318" s="52">
        <v>2</v>
      </c>
      <c r="F318" s="52" t="s">
        <v>62</v>
      </c>
      <c r="G318" s="122">
        <v>32</v>
      </c>
      <c r="I318" s="52">
        <f t="shared" si="6"/>
        <v>1.8020833333284827</v>
      </c>
    </row>
    <row r="319" spans="1:9" x14ac:dyDescent="0.2">
      <c r="A319" s="52">
        <v>1007</v>
      </c>
      <c r="B319" s="54">
        <v>44332.739583333336</v>
      </c>
      <c r="C319" s="41">
        <v>44334.541666666664</v>
      </c>
      <c r="D319" s="118" t="s">
        <v>238</v>
      </c>
      <c r="E319" s="52">
        <v>2</v>
      </c>
      <c r="F319" s="52" t="s">
        <v>62</v>
      </c>
      <c r="G319" s="122">
        <v>40</v>
      </c>
      <c r="I319" s="52">
        <f t="shared" si="6"/>
        <v>1.8020833333284827</v>
      </c>
    </row>
    <row r="320" spans="1:9" x14ac:dyDescent="0.2">
      <c r="A320" s="52">
        <v>1008</v>
      </c>
      <c r="B320" s="54">
        <v>44332.739583333336</v>
      </c>
      <c r="C320" s="41">
        <v>44334.541666666664</v>
      </c>
      <c r="D320" s="118" t="s">
        <v>238</v>
      </c>
      <c r="E320" s="52">
        <v>2</v>
      </c>
      <c r="F320" s="52" t="s">
        <v>196</v>
      </c>
      <c r="G320" s="122">
        <v>50</v>
      </c>
      <c r="I320" s="52">
        <f t="shared" si="6"/>
        <v>1.8020833333284827</v>
      </c>
    </row>
    <row r="321" spans="1:9" x14ac:dyDescent="0.2">
      <c r="A321" s="52">
        <v>1009</v>
      </c>
      <c r="B321" s="54">
        <v>44332.739583333336</v>
      </c>
      <c r="C321" s="41">
        <v>44334.541666666664</v>
      </c>
      <c r="D321" s="118" t="s">
        <v>238</v>
      </c>
      <c r="E321" s="52">
        <v>2</v>
      </c>
      <c r="F321" s="52" t="s">
        <v>62</v>
      </c>
      <c r="G321" s="122">
        <v>32</v>
      </c>
      <c r="I321" s="52">
        <f t="shared" si="6"/>
        <v>1.8020833333284827</v>
      </c>
    </row>
    <row r="322" spans="1:9" x14ac:dyDescent="0.2">
      <c r="A322" s="52">
        <v>1010</v>
      </c>
      <c r="B322" s="54">
        <v>44332.739583333336</v>
      </c>
      <c r="C322" s="41">
        <v>44334.552083333336</v>
      </c>
      <c r="D322" s="118" t="s">
        <v>238</v>
      </c>
      <c r="E322" s="52">
        <v>2</v>
      </c>
      <c r="F322" s="52" t="s">
        <v>196</v>
      </c>
      <c r="G322" s="122">
        <v>32</v>
      </c>
      <c r="I322" s="52">
        <f t="shared" si="6"/>
        <v>1.8125</v>
      </c>
    </row>
    <row r="323" spans="1:9" x14ac:dyDescent="0.2">
      <c r="A323" s="52">
        <v>1011</v>
      </c>
      <c r="B323" s="54">
        <v>44332.739583333336</v>
      </c>
      <c r="C323" s="41">
        <v>44334.552083333336</v>
      </c>
      <c r="D323" s="118" t="s">
        <v>238</v>
      </c>
      <c r="E323" s="52">
        <v>2</v>
      </c>
      <c r="F323" s="52" t="s">
        <v>196</v>
      </c>
      <c r="G323" s="122">
        <v>32</v>
      </c>
      <c r="I323" s="52">
        <f t="shared" si="6"/>
        <v>1.8125</v>
      </c>
    </row>
    <row r="324" spans="1:9" x14ac:dyDescent="0.2">
      <c r="A324" s="52">
        <v>1012</v>
      </c>
      <c r="B324" s="54">
        <v>44332.739583333336</v>
      </c>
      <c r="C324" s="41">
        <v>44334.552083333336</v>
      </c>
      <c r="D324" s="118" t="s">
        <v>238</v>
      </c>
      <c r="E324" s="52">
        <v>2</v>
      </c>
      <c r="F324" s="52" t="s">
        <v>62</v>
      </c>
      <c r="G324" s="122">
        <v>40</v>
      </c>
      <c r="I324" s="52">
        <f t="shared" si="6"/>
        <v>1.8125</v>
      </c>
    </row>
    <row r="325" spans="1:9" x14ac:dyDescent="0.2">
      <c r="A325" s="52">
        <v>1013</v>
      </c>
      <c r="B325" s="54">
        <v>44332.739583333336</v>
      </c>
      <c r="C325" s="41">
        <v>44334.552083333336</v>
      </c>
      <c r="D325" s="118" t="s">
        <v>238</v>
      </c>
      <c r="E325" s="52">
        <v>2</v>
      </c>
      <c r="F325" s="52" t="s">
        <v>62</v>
      </c>
      <c r="G325" s="122">
        <v>32</v>
      </c>
      <c r="I325" s="52">
        <f t="shared" si="6"/>
        <v>1.8125</v>
      </c>
    </row>
    <row r="326" spans="1:9" x14ac:dyDescent="0.2">
      <c r="A326" s="52">
        <v>1014</v>
      </c>
      <c r="B326" s="54">
        <v>44332.739583333336</v>
      </c>
      <c r="C326" s="41">
        <v>44334.552083333336</v>
      </c>
      <c r="D326" s="118" t="s">
        <v>238</v>
      </c>
      <c r="E326" s="52">
        <v>2</v>
      </c>
      <c r="F326" s="52" t="s">
        <v>62</v>
      </c>
      <c r="G326" s="122">
        <v>40</v>
      </c>
      <c r="I326" s="52">
        <f t="shared" si="6"/>
        <v>1.8125</v>
      </c>
    </row>
    <row r="327" spans="1:9" x14ac:dyDescent="0.2">
      <c r="A327" s="52">
        <v>1015</v>
      </c>
      <c r="B327" s="54">
        <v>44332.739583333336</v>
      </c>
      <c r="C327" s="41">
        <v>44334.552083333336</v>
      </c>
      <c r="D327" s="118" t="s">
        <v>238</v>
      </c>
      <c r="E327" s="52">
        <v>2</v>
      </c>
      <c r="F327" s="52" t="s">
        <v>195</v>
      </c>
      <c r="G327" s="122">
        <v>40</v>
      </c>
      <c r="I327" s="52">
        <f t="shared" si="6"/>
        <v>1.8125</v>
      </c>
    </row>
    <row r="328" spans="1:9" x14ac:dyDescent="0.2">
      <c r="A328" s="52">
        <v>1016</v>
      </c>
      <c r="B328" s="54">
        <v>44332.739583333336</v>
      </c>
      <c r="C328" s="41">
        <v>44334.552083333336</v>
      </c>
      <c r="D328" s="118" t="s">
        <v>238</v>
      </c>
      <c r="E328" s="52">
        <v>2</v>
      </c>
      <c r="F328" s="52" t="s">
        <v>239</v>
      </c>
      <c r="G328" s="122">
        <v>25</v>
      </c>
      <c r="I328" s="52">
        <f t="shared" si="6"/>
        <v>1.8125</v>
      </c>
    </row>
    <row r="329" spans="1:9" x14ac:dyDescent="0.2">
      <c r="A329" s="52">
        <v>1017</v>
      </c>
      <c r="B329" s="54">
        <v>44332.739583333336</v>
      </c>
      <c r="C329" s="41">
        <v>44334.552083333336</v>
      </c>
      <c r="D329" s="118" t="s">
        <v>238</v>
      </c>
      <c r="E329" s="52">
        <v>2</v>
      </c>
      <c r="F329" s="52" t="s">
        <v>195</v>
      </c>
      <c r="G329" s="122">
        <v>32</v>
      </c>
      <c r="I329" s="52">
        <f t="shared" si="6"/>
        <v>1.8125</v>
      </c>
    </row>
    <row r="330" spans="1:9" x14ac:dyDescent="0.2">
      <c r="A330" s="52">
        <v>1018</v>
      </c>
      <c r="B330" s="54">
        <v>44332.739583333336</v>
      </c>
      <c r="C330" s="41">
        <v>44334.552083333336</v>
      </c>
      <c r="D330" s="118" t="s">
        <v>238</v>
      </c>
      <c r="E330" s="52">
        <v>2</v>
      </c>
      <c r="F330" s="52" t="s">
        <v>195</v>
      </c>
      <c r="G330" s="122">
        <v>32</v>
      </c>
      <c r="I330" s="52">
        <f t="shared" si="6"/>
        <v>1.8125</v>
      </c>
    </row>
    <row r="331" spans="1:9" x14ac:dyDescent="0.2">
      <c r="A331" s="52">
        <v>1019</v>
      </c>
      <c r="B331" s="54">
        <v>44332.739583333336</v>
      </c>
      <c r="C331" s="41">
        <v>44334.552083333336</v>
      </c>
      <c r="D331" s="118" t="s">
        <v>238</v>
      </c>
      <c r="E331" s="52">
        <v>2</v>
      </c>
      <c r="F331" s="52" t="s">
        <v>197</v>
      </c>
      <c r="G331" s="122">
        <v>40</v>
      </c>
      <c r="I331" s="52">
        <f t="shared" si="6"/>
        <v>1.8125</v>
      </c>
    </row>
    <row r="332" spans="1:9" x14ac:dyDescent="0.2">
      <c r="A332" s="52">
        <v>1020</v>
      </c>
      <c r="B332" s="54">
        <v>44332.739583333336</v>
      </c>
      <c r="C332" s="41">
        <v>44334.552083333336</v>
      </c>
      <c r="D332" s="118" t="s">
        <v>238</v>
      </c>
      <c r="E332" s="52">
        <v>2</v>
      </c>
      <c r="F332" s="52" t="s">
        <v>197</v>
      </c>
      <c r="G332" s="122">
        <v>32</v>
      </c>
      <c r="I332" s="52">
        <f t="shared" si="6"/>
        <v>1.8125</v>
      </c>
    </row>
    <row r="333" spans="1:9" x14ac:dyDescent="0.2">
      <c r="A333" s="52">
        <v>1021</v>
      </c>
      <c r="B333" s="54">
        <v>44332.739583333336</v>
      </c>
      <c r="C333" s="41">
        <v>44334.552083333336</v>
      </c>
      <c r="D333" s="118" t="s">
        <v>238</v>
      </c>
      <c r="E333" s="52">
        <v>2</v>
      </c>
      <c r="F333" s="52" t="s">
        <v>68</v>
      </c>
      <c r="G333" s="122">
        <v>50</v>
      </c>
      <c r="I333" s="52">
        <f t="shared" si="6"/>
        <v>1.8125</v>
      </c>
    </row>
    <row r="334" spans="1:9" x14ac:dyDescent="0.2">
      <c r="A334" s="52">
        <v>1022</v>
      </c>
      <c r="B334" s="54">
        <v>44332.739583333336</v>
      </c>
      <c r="C334" s="41">
        <v>44334.552083333336</v>
      </c>
      <c r="D334" s="118" t="s">
        <v>238</v>
      </c>
      <c r="E334" s="52">
        <v>2</v>
      </c>
      <c r="F334" s="52" t="s">
        <v>68</v>
      </c>
      <c r="G334" s="122">
        <v>50</v>
      </c>
      <c r="I334" s="52">
        <f t="shared" ref="I334:I397" si="7">C334-B334</f>
        <v>1.8125</v>
      </c>
    </row>
    <row r="335" spans="1:9" x14ac:dyDescent="0.2">
      <c r="A335" s="52">
        <v>1023</v>
      </c>
      <c r="B335" s="54">
        <v>44332.739583333336</v>
      </c>
      <c r="C335" s="41">
        <v>44334.552083333336</v>
      </c>
      <c r="D335" s="118" t="s">
        <v>238</v>
      </c>
      <c r="E335" s="52">
        <v>2</v>
      </c>
      <c r="F335" s="52" t="s">
        <v>68</v>
      </c>
      <c r="G335" s="122">
        <v>50</v>
      </c>
      <c r="I335" s="52">
        <f t="shared" si="7"/>
        <v>1.8125</v>
      </c>
    </row>
    <row r="336" spans="1:9" x14ac:dyDescent="0.2">
      <c r="A336" s="52">
        <v>1024</v>
      </c>
      <c r="B336" s="54">
        <v>44332.739583333336</v>
      </c>
      <c r="C336" s="41">
        <v>44334.581250000003</v>
      </c>
      <c r="D336" s="118" t="s">
        <v>238</v>
      </c>
      <c r="E336" s="52">
        <v>2</v>
      </c>
      <c r="F336" s="52" t="s">
        <v>69</v>
      </c>
      <c r="G336" s="122">
        <v>50</v>
      </c>
      <c r="I336" s="52">
        <f t="shared" si="7"/>
        <v>1.8416666666671517</v>
      </c>
    </row>
    <row r="337" spans="1:9" x14ac:dyDescent="0.2">
      <c r="A337" s="52">
        <v>1025</v>
      </c>
      <c r="B337" s="120"/>
      <c r="C337" s="120">
        <v>44341.625</v>
      </c>
      <c r="D337" s="118" t="s">
        <v>255</v>
      </c>
      <c r="E337" s="52">
        <v>3</v>
      </c>
      <c r="F337" s="52" t="s">
        <v>196</v>
      </c>
      <c r="G337" s="122">
        <v>40</v>
      </c>
      <c r="I337" s="52">
        <f t="shared" si="7"/>
        <v>44341.625</v>
      </c>
    </row>
    <row r="338" spans="1:9" x14ac:dyDescent="0.2">
      <c r="A338" s="52">
        <v>1026</v>
      </c>
      <c r="B338" s="120"/>
      <c r="C338" s="120">
        <v>44341.625</v>
      </c>
      <c r="D338" s="118" t="s">
        <v>255</v>
      </c>
      <c r="E338" s="52">
        <v>3</v>
      </c>
      <c r="F338" s="52" t="s">
        <v>196</v>
      </c>
      <c r="G338" s="122">
        <v>40</v>
      </c>
      <c r="H338" s="122"/>
      <c r="I338" s="52">
        <f t="shared" si="7"/>
        <v>44341.625</v>
      </c>
    </row>
    <row r="339" spans="1:9" x14ac:dyDescent="0.2">
      <c r="A339" s="52">
        <v>1027</v>
      </c>
      <c r="B339" s="120"/>
      <c r="C339" s="120">
        <v>44341.625</v>
      </c>
      <c r="D339" s="118" t="s">
        <v>255</v>
      </c>
      <c r="E339" s="52">
        <v>3</v>
      </c>
      <c r="F339" s="52" t="s">
        <v>196</v>
      </c>
      <c r="G339" s="122">
        <v>40</v>
      </c>
      <c r="H339" s="122"/>
      <c r="I339" s="52">
        <f t="shared" si="7"/>
        <v>44341.625</v>
      </c>
    </row>
    <row r="340" spans="1:9" x14ac:dyDescent="0.2">
      <c r="A340" s="52">
        <v>1028</v>
      </c>
      <c r="B340" s="120"/>
      <c r="C340" s="120">
        <v>44341.625</v>
      </c>
      <c r="D340" s="118" t="s">
        <v>255</v>
      </c>
      <c r="E340" s="52">
        <v>3</v>
      </c>
      <c r="F340" s="52" t="s">
        <v>196</v>
      </c>
      <c r="G340" s="122">
        <v>40</v>
      </c>
      <c r="H340" s="122"/>
      <c r="I340" s="52">
        <f t="shared" si="7"/>
        <v>44341.625</v>
      </c>
    </row>
    <row r="341" spans="1:9" x14ac:dyDescent="0.2">
      <c r="A341" s="52">
        <v>1029</v>
      </c>
      <c r="B341" s="120"/>
      <c r="C341" s="120">
        <v>44341.625</v>
      </c>
      <c r="D341" s="118" t="s">
        <v>255</v>
      </c>
      <c r="E341" s="52">
        <v>3</v>
      </c>
      <c r="F341" s="52" t="s">
        <v>196</v>
      </c>
      <c r="G341" s="122">
        <v>40</v>
      </c>
      <c r="H341" s="122"/>
      <c r="I341" s="52">
        <f t="shared" si="7"/>
        <v>44341.625</v>
      </c>
    </row>
    <row r="342" spans="1:9" x14ac:dyDescent="0.2">
      <c r="A342" s="52">
        <v>1030</v>
      </c>
      <c r="B342" s="120"/>
      <c r="C342" s="120">
        <v>44341.647222222222</v>
      </c>
      <c r="D342" s="118" t="s">
        <v>255</v>
      </c>
      <c r="E342" s="52">
        <v>3</v>
      </c>
      <c r="F342" s="52" t="s">
        <v>197</v>
      </c>
      <c r="G342" s="122">
        <v>20</v>
      </c>
      <c r="H342" s="122"/>
      <c r="I342" s="52">
        <f t="shared" si="7"/>
        <v>44341.647222222222</v>
      </c>
    </row>
    <row r="343" spans="1:9" x14ac:dyDescent="0.2">
      <c r="A343" s="52">
        <v>1031</v>
      </c>
      <c r="B343" s="120"/>
      <c r="C343" s="120">
        <v>44341.647222222222</v>
      </c>
      <c r="D343" s="118" t="s">
        <v>255</v>
      </c>
      <c r="E343" s="52">
        <v>3</v>
      </c>
      <c r="F343" s="52" t="s">
        <v>197</v>
      </c>
      <c r="G343" s="122">
        <v>20</v>
      </c>
      <c r="I343" s="52">
        <f t="shared" si="7"/>
        <v>44341.647222222222</v>
      </c>
    </row>
    <row r="344" spans="1:9" x14ac:dyDescent="0.2">
      <c r="A344" s="52">
        <v>1032</v>
      </c>
      <c r="B344" s="120"/>
      <c r="C344" s="120">
        <v>44341.647222222222</v>
      </c>
      <c r="D344" s="118" t="s">
        <v>255</v>
      </c>
      <c r="E344" s="52">
        <v>3</v>
      </c>
      <c r="F344" s="52" t="s">
        <v>197</v>
      </c>
      <c r="G344" s="122">
        <v>20</v>
      </c>
      <c r="I344" s="52">
        <f t="shared" si="7"/>
        <v>44341.647222222222</v>
      </c>
    </row>
    <row r="345" spans="1:9" x14ac:dyDescent="0.2">
      <c r="A345" s="52">
        <v>1033</v>
      </c>
      <c r="B345" s="120"/>
      <c r="C345" s="120">
        <v>44341.647222222222</v>
      </c>
      <c r="D345" s="118" t="s">
        <v>255</v>
      </c>
      <c r="E345" s="52">
        <v>3</v>
      </c>
      <c r="F345" s="52" t="s">
        <v>197</v>
      </c>
      <c r="G345" s="122">
        <v>20</v>
      </c>
      <c r="I345" s="52">
        <f t="shared" si="7"/>
        <v>44341.647222222222</v>
      </c>
    </row>
    <row r="346" spans="1:9" x14ac:dyDescent="0.2">
      <c r="A346" s="52">
        <v>1034</v>
      </c>
      <c r="B346" s="120"/>
      <c r="C346" s="120">
        <v>44341.647222222222</v>
      </c>
      <c r="D346" s="118" t="s">
        <v>255</v>
      </c>
      <c r="E346" s="52">
        <v>3</v>
      </c>
      <c r="F346" s="52" t="s">
        <v>256</v>
      </c>
      <c r="G346" s="122">
        <v>12.5</v>
      </c>
      <c r="I346" s="52">
        <f t="shared" si="7"/>
        <v>44341.647222222222</v>
      </c>
    </row>
    <row r="347" spans="1:9" x14ac:dyDescent="0.2">
      <c r="A347" s="52">
        <v>1035</v>
      </c>
      <c r="B347" s="120"/>
      <c r="C347" s="120">
        <v>44341.647222222222</v>
      </c>
      <c r="D347" s="118" t="s">
        <v>255</v>
      </c>
      <c r="E347" s="52">
        <v>3</v>
      </c>
      <c r="F347" s="52" t="s">
        <v>62</v>
      </c>
      <c r="G347" s="1">
        <v>20</v>
      </c>
      <c r="I347" s="52">
        <f t="shared" si="7"/>
        <v>44341.647222222222</v>
      </c>
    </row>
    <row r="348" spans="1:9" x14ac:dyDescent="0.2">
      <c r="A348" s="52">
        <v>1036</v>
      </c>
      <c r="B348" s="120"/>
      <c r="C348" s="120">
        <v>44341.657638888886</v>
      </c>
      <c r="D348" s="118" t="s">
        <v>255</v>
      </c>
      <c r="E348" s="52">
        <v>3</v>
      </c>
      <c r="F348" s="52" t="s">
        <v>62</v>
      </c>
      <c r="G348" s="122">
        <v>40</v>
      </c>
      <c r="I348" s="52">
        <f t="shared" si="7"/>
        <v>44341.657638888886</v>
      </c>
    </row>
    <row r="349" spans="1:9" x14ac:dyDescent="0.2">
      <c r="A349" s="52">
        <v>1037</v>
      </c>
      <c r="B349" s="120"/>
      <c r="C349" s="120">
        <v>44341.657638888886</v>
      </c>
      <c r="D349" s="118" t="s">
        <v>255</v>
      </c>
      <c r="E349" s="52">
        <v>3</v>
      </c>
      <c r="F349" s="52" t="s">
        <v>62</v>
      </c>
      <c r="G349" s="122">
        <v>20</v>
      </c>
      <c r="I349" s="52">
        <f t="shared" si="7"/>
        <v>44341.657638888886</v>
      </c>
    </row>
    <row r="350" spans="1:9" x14ac:dyDescent="0.2">
      <c r="A350" s="52">
        <v>1038</v>
      </c>
      <c r="B350" s="120"/>
      <c r="C350" s="120">
        <v>44341.657638888886</v>
      </c>
      <c r="D350" s="118" t="s">
        <v>255</v>
      </c>
      <c r="E350" s="52">
        <v>3</v>
      </c>
      <c r="F350" s="52" t="s">
        <v>62</v>
      </c>
      <c r="G350" s="122">
        <v>20</v>
      </c>
      <c r="I350" s="52">
        <f t="shared" si="7"/>
        <v>44341.657638888886</v>
      </c>
    </row>
    <row r="351" spans="1:9" x14ac:dyDescent="0.2">
      <c r="A351" s="52">
        <v>1039</v>
      </c>
      <c r="B351" s="120"/>
      <c r="C351" s="120">
        <v>44341.657638888886</v>
      </c>
      <c r="D351" s="118" t="s">
        <v>255</v>
      </c>
      <c r="E351" s="52">
        <v>3</v>
      </c>
      <c r="F351" s="52" t="s">
        <v>62</v>
      </c>
      <c r="G351" s="122">
        <v>20</v>
      </c>
      <c r="I351" s="52">
        <f t="shared" si="7"/>
        <v>44341.657638888886</v>
      </c>
    </row>
    <row r="352" spans="1:9" x14ac:dyDescent="0.2">
      <c r="A352" s="52">
        <v>1040</v>
      </c>
      <c r="B352" s="120"/>
      <c r="C352" s="120">
        <v>44341.665277777778</v>
      </c>
      <c r="D352" s="118" t="s">
        <v>255</v>
      </c>
      <c r="E352" s="52">
        <v>3</v>
      </c>
      <c r="F352" s="52" t="s">
        <v>69</v>
      </c>
      <c r="G352" s="122">
        <v>40</v>
      </c>
      <c r="I352" s="52">
        <f t="shared" si="7"/>
        <v>44341.665277777778</v>
      </c>
    </row>
    <row r="353" spans="1:9" x14ac:dyDescent="0.2">
      <c r="A353" s="52">
        <v>1041</v>
      </c>
      <c r="B353" s="120"/>
      <c r="C353" s="120">
        <v>44341.665277777778</v>
      </c>
      <c r="D353" s="52" t="s">
        <v>188</v>
      </c>
      <c r="E353" s="52">
        <v>3</v>
      </c>
      <c r="F353" s="52" t="s">
        <v>257</v>
      </c>
      <c r="G353" s="52">
        <v>20</v>
      </c>
      <c r="H353" s="52" t="s">
        <v>259</v>
      </c>
      <c r="I353" s="52">
        <f t="shared" si="7"/>
        <v>44341.665277777778</v>
      </c>
    </row>
    <row r="354" spans="1:9" x14ac:dyDescent="0.2">
      <c r="A354" s="52">
        <v>1042</v>
      </c>
      <c r="B354" s="120"/>
      <c r="C354" s="120">
        <v>44341.665277777778</v>
      </c>
      <c r="D354" s="52" t="s">
        <v>188</v>
      </c>
      <c r="E354" s="52">
        <v>3</v>
      </c>
      <c r="F354" s="52" t="s">
        <v>257</v>
      </c>
      <c r="G354" s="52">
        <v>20</v>
      </c>
      <c r="H354" s="52" t="s">
        <v>258</v>
      </c>
      <c r="I354" s="52">
        <f t="shared" si="7"/>
        <v>44341.665277777778</v>
      </c>
    </row>
    <row r="355" spans="1:9" x14ac:dyDescent="0.2">
      <c r="A355" s="52">
        <v>1043</v>
      </c>
      <c r="B355" s="120"/>
      <c r="C355" s="120">
        <v>44341.677083333336</v>
      </c>
      <c r="D355" s="118" t="s">
        <v>255</v>
      </c>
      <c r="E355" s="52">
        <v>3</v>
      </c>
      <c r="F355" s="52" t="s">
        <v>262</v>
      </c>
      <c r="G355" s="122">
        <v>40</v>
      </c>
      <c r="I355" s="52">
        <f t="shared" si="7"/>
        <v>44341.677083333336</v>
      </c>
    </row>
    <row r="356" spans="1:9" x14ac:dyDescent="0.2">
      <c r="A356" s="52">
        <v>1044</v>
      </c>
      <c r="B356" s="120"/>
      <c r="C356" s="120">
        <v>44341.677083333336</v>
      </c>
      <c r="D356" s="118" t="s">
        <v>255</v>
      </c>
      <c r="E356" s="52">
        <v>3</v>
      </c>
      <c r="F356" s="52" t="s">
        <v>63</v>
      </c>
      <c r="G356" s="122">
        <v>40</v>
      </c>
      <c r="I356" s="52">
        <f t="shared" si="7"/>
        <v>44341.677083333336</v>
      </c>
    </row>
    <row r="357" spans="1:9" x14ac:dyDescent="0.2">
      <c r="A357" s="52">
        <v>1045</v>
      </c>
      <c r="B357" s="120"/>
      <c r="C357" s="120">
        <v>44341.677083333336</v>
      </c>
      <c r="D357" s="118" t="s">
        <v>255</v>
      </c>
      <c r="E357" s="52">
        <v>3</v>
      </c>
      <c r="F357" s="52" t="s">
        <v>263</v>
      </c>
      <c r="G357" s="122">
        <v>40</v>
      </c>
      <c r="H357" s="52" t="s">
        <v>264</v>
      </c>
      <c r="I357" s="52">
        <f t="shared" si="7"/>
        <v>44341.677083333336</v>
      </c>
    </row>
    <row r="358" spans="1:9" x14ac:dyDescent="0.2">
      <c r="A358" s="52">
        <v>1046</v>
      </c>
      <c r="B358" s="120"/>
      <c r="C358" s="120">
        <v>44341.677083333336</v>
      </c>
      <c r="D358" s="118" t="s">
        <v>255</v>
      </c>
      <c r="E358" s="52">
        <v>3</v>
      </c>
      <c r="F358" s="52" t="s">
        <v>197</v>
      </c>
      <c r="G358" s="122">
        <v>40</v>
      </c>
      <c r="H358" s="52" t="s">
        <v>265</v>
      </c>
      <c r="I358" s="52">
        <f t="shared" si="7"/>
        <v>44341.677083333336</v>
      </c>
    </row>
    <row r="359" spans="1:9" x14ac:dyDescent="0.2">
      <c r="A359" s="52">
        <v>1047</v>
      </c>
      <c r="B359" s="120"/>
      <c r="C359" s="120">
        <v>44341.677083333336</v>
      </c>
      <c r="D359" s="118" t="s">
        <v>255</v>
      </c>
      <c r="E359" s="52">
        <v>3</v>
      </c>
      <c r="F359" s="52" t="s">
        <v>195</v>
      </c>
      <c r="G359" s="122">
        <v>40</v>
      </c>
      <c r="I359" s="52">
        <f t="shared" si="7"/>
        <v>44341.677083333336</v>
      </c>
    </row>
    <row r="360" spans="1:9" x14ac:dyDescent="0.2">
      <c r="A360" s="52">
        <v>1048</v>
      </c>
      <c r="B360" s="120"/>
      <c r="C360" s="120">
        <v>44341.677083333336</v>
      </c>
      <c r="D360" s="118" t="s">
        <v>255</v>
      </c>
      <c r="E360" s="52">
        <v>3</v>
      </c>
      <c r="F360" s="52" t="s">
        <v>195</v>
      </c>
      <c r="G360" s="122">
        <v>20</v>
      </c>
      <c r="I360" s="52">
        <f t="shared" si="7"/>
        <v>44341.677083333336</v>
      </c>
    </row>
    <row r="361" spans="1:9" x14ac:dyDescent="0.2">
      <c r="A361" s="52">
        <v>1049</v>
      </c>
      <c r="B361" s="120"/>
      <c r="C361" s="120">
        <v>44341.677083333336</v>
      </c>
      <c r="D361" s="118" t="s">
        <v>255</v>
      </c>
      <c r="E361" s="52">
        <v>3</v>
      </c>
      <c r="F361" s="52" t="s">
        <v>197</v>
      </c>
      <c r="G361" s="122">
        <v>40</v>
      </c>
      <c r="H361" s="52" t="s">
        <v>260</v>
      </c>
      <c r="I361" s="52">
        <f t="shared" si="7"/>
        <v>44341.677083333336</v>
      </c>
    </row>
    <row r="362" spans="1:9" x14ac:dyDescent="0.2">
      <c r="A362" s="52">
        <v>1050</v>
      </c>
      <c r="B362" s="120"/>
      <c r="C362" s="120">
        <v>44341.70416666667</v>
      </c>
      <c r="D362" s="118" t="s">
        <v>261</v>
      </c>
      <c r="E362" s="52">
        <v>3</v>
      </c>
      <c r="F362" s="52" t="s">
        <v>69</v>
      </c>
      <c r="G362" s="122">
        <v>50</v>
      </c>
      <c r="I362" s="52">
        <f t="shared" si="7"/>
        <v>44341.70416666667</v>
      </c>
    </row>
    <row r="363" spans="1:9" x14ac:dyDescent="0.2">
      <c r="A363" s="52">
        <v>1051</v>
      </c>
      <c r="B363" s="120"/>
      <c r="C363" s="120">
        <v>44341.70416666667</v>
      </c>
      <c r="D363" s="118" t="s">
        <v>261</v>
      </c>
      <c r="E363" s="52">
        <v>3</v>
      </c>
      <c r="F363" s="52" t="s">
        <v>62</v>
      </c>
      <c r="G363" s="122">
        <v>40</v>
      </c>
      <c r="I363" s="52">
        <f t="shared" si="7"/>
        <v>44341.70416666667</v>
      </c>
    </row>
    <row r="364" spans="1:9" x14ac:dyDescent="0.2">
      <c r="A364" s="52">
        <v>1052</v>
      </c>
      <c r="B364" s="120"/>
      <c r="C364" s="120">
        <v>44341.70416666667</v>
      </c>
      <c r="D364" s="118" t="s">
        <v>261</v>
      </c>
      <c r="E364" s="52">
        <v>3</v>
      </c>
      <c r="F364" s="52" t="s">
        <v>62</v>
      </c>
      <c r="G364" s="122">
        <v>20</v>
      </c>
      <c r="I364" s="52">
        <f t="shared" si="7"/>
        <v>44341.70416666667</v>
      </c>
    </row>
    <row r="365" spans="1:9" x14ac:dyDescent="0.2">
      <c r="A365" s="52">
        <v>1053</v>
      </c>
      <c r="B365" s="120"/>
      <c r="C365" s="120">
        <v>44341.70416666667</v>
      </c>
      <c r="D365" s="118" t="s">
        <v>261</v>
      </c>
      <c r="E365" s="52">
        <v>3</v>
      </c>
      <c r="F365" s="52" t="s">
        <v>62</v>
      </c>
      <c r="G365" s="122">
        <v>20</v>
      </c>
      <c r="I365" s="52">
        <f t="shared" si="7"/>
        <v>44341.70416666667</v>
      </c>
    </row>
    <row r="366" spans="1:9" x14ac:dyDescent="0.2">
      <c r="A366" s="52">
        <v>1054</v>
      </c>
      <c r="B366" s="120"/>
      <c r="C366" s="120">
        <v>44341.70416666667</v>
      </c>
      <c r="D366" s="118" t="s">
        <v>261</v>
      </c>
      <c r="E366" s="52">
        <v>3</v>
      </c>
      <c r="F366" s="52" t="s">
        <v>62</v>
      </c>
      <c r="G366" s="122">
        <v>40</v>
      </c>
      <c r="I366" s="52">
        <f t="shared" si="7"/>
        <v>44341.70416666667</v>
      </c>
    </row>
    <row r="367" spans="1:9" x14ac:dyDescent="0.2">
      <c r="A367" s="52">
        <v>1055</v>
      </c>
      <c r="B367" s="120"/>
      <c r="C367" s="120">
        <v>44341.70416666667</v>
      </c>
      <c r="D367" s="118" t="s">
        <v>261</v>
      </c>
      <c r="E367" s="52">
        <v>3</v>
      </c>
      <c r="F367" s="52" t="s">
        <v>62</v>
      </c>
      <c r="G367" s="122">
        <v>40</v>
      </c>
      <c r="I367" s="52">
        <f t="shared" si="7"/>
        <v>44341.70416666667</v>
      </c>
    </row>
    <row r="368" spans="1:9" x14ac:dyDescent="0.2">
      <c r="A368" s="52">
        <v>1056</v>
      </c>
      <c r="B368" s="120"/>
      <c r="C368" s="120">
        <v>44341.716666666667</v>
      </c>
      <c r="D368" s="118" t="s">
        <v>261</v>
      </c>
      <c r="E368" s="52">
        <v>3</v>
      </c>
      <c r="F368" s="52" t="s">
        <v>266</v>
      </c>
      <c r="G368" s="122">
        <v>20</v>
      </c>
      <c r="I368" s="52">
        <f t="shared" si="7"/>
        <v>44341.716666666667</v>
      </c>
    </row>
    <row r="369" spans="1:9" x14ac:dyDescent="0.2">
      <c r="A369" s="52">
        <v>1057</v>
      </c>
      <c r="B369" s="120"/>
      <c r="C369" s="120">
        <v>44341.716666666667</v>
      </c>
      <c r="D369" s="118" t="s">
        <v>261</v>
      </c>
      <c r="E369" s="52">
        <v>3</v>
      </c>
      <c r="F369" s="52" t="s">
        <v>266</v>
      </c>
      <c r="G369" s="122">
        <v>20</v>
      </c>
      <c r="I369" s="52">
        <f t="shared" si="7"/>
        <v>44341.716666666667</v>
      </c>
    </row>
    <row r="370" spans="1:9" x14ac:dyDescent="0.2">
      <c r="A370" s="52">
        <v>1058</v>
      </c>
      <c r="B370" s="120"/>
      <c r="C370" s="120">
        <v>44341.716666666667</v>
      </c>
      <c r="D370" s="118" t="s">
        <v>261</v>
      </c>
      <c r="E370" s="52">
        <v>3</v>
      </c>
      <c r="F370" s="52" t="s">
        <v>197</v>
      </c>
      <c r="G370" s="122">
        <v>20</v>
      </c>
      <c r="I370" s="52">
        <f t="shared" si="7"/>
        <v>44341.716666666667</v>
      </c>
    </row>
    <row r="371" spans="1:9" x14ac:dyDescent="0.2">
      <c r="A371" s="52">
        <v>1059</v>
      </c>
      <c r="B371" s="120"/>
      <c r="C371" s="120">
        <v>44341.72152777778</v>
      </c>
      <c r="D371" s="118" t="s">
        <v>261</v>
      </c>
      <c r="E371" s="52">
        <v>3</v>
      </c>
      <c r="F371" s="52" t="s">
        <v>197</v>
      </c>
      <c r="G371" s="122">
        <v>20</v>
      </c>
      <c r="H371" s="52" t="s">
        <v>50</v>
      </c>
      <c r="I371" s="52">
        <f t="shared" si="7"/>
        <v>44341.72152777778</v>
      </c>
    </row>
    <row r="372" spans="1:9" x14ac:dyDescent="0.2">
      <c r="A372" s="52">
        <v>1060</v>
      </c>
      <c r="B372" s="120"/>
      <c r="C372" s="120">
        <v>44341.72152777778</v>
      </c>
      <c r="D372" s="118" t="s">
        <v>261</v>
      </c>
      <c r="E372" s="52">
        <v>3</v>
      </c>
      <c r="F372" s="52" t="s">
        <v>197</v>
      </c>
      <c r="G372" s="122">
        <v>40</v>
      </c>
      <c r="I372" s="52">
        <f t="shared" si="7"/>
        <v>44341.72152777778</v>
      </c>
    </row>
    <row r="373" spans="1:9" x14ac:dyDescent="0.2">
      <c r="A373" s="52">
        <v>1061</v>
      </c>
      <c r="B373" s="120"/>
      <c r="C373" s="120">
        <v>44341.72152777778</v>
      </c>
      <c r="D373" s="118" t="s">
        <v>261</v>
      </c>
      <c r="E373" s="52">
        <v>3</v>
      </c>
      <c r="F373" s="52" t="s">
        <v>197</v>
      </c>
      <c r="G373" s="122">
        <v>40</v>
      </c>
      <c r="I373" s="52">
        <f t="shared" si="7"/>
        <v>44341.72152777778</v>
      </c>
    </row>
    <row r="374" spans="1:9" x14ac:dyDescent="0.2">
      <c r="A374" s="52">
        <v>1062</v>
      </c>
      <c r="B374" s="120"/>
      <c r="C374" s="120">
        <v>44341.72152777778</v>
      </c>
      <c r="D374" s="118" t="s">
        <v>261</v>
      </c>
      <c r="E374" s="52">
        <v>3</v>
      </c>
      <c r="F374" s="52" t="s">
        <v>197</v>
      </c>
      <c r="G374" s="122">
        <v>40</v>
      </c>
      <c r="H374" s="52" t="s">
        <v>270</v>
      </c>
      <c r="I374" s="52">
        <f t="shared" si="7"/>
        <v>44341.72152777778</v>
      </c>
    </row>
    <row r="375" spans="1:9" x14ac:dyDescent="0.2">
      <c r="A375" s="52">
        <v>1063</v>
      </c>
      <c r="B375" s="120"/>
      <c r="C375" s="120">
        <v>44341.72152777778</v>
      </c>
      <c r="D375" s="118" t="s">
        <v>261</v>
      </c>
      <c r="E375" s="52">
        <v>3</v>
      </c>
      <c r="F375" s="52" t="s">
        <v>197</v>
      </c>
      <c r="G375" s="122">
        <v>40</v>
      </c>
      <c r="H375" s="52" t="s">
        <v>271</v>
      </c>
      <c r="I375" s="52">
        <f t="shared" si="7"/>
        <v>44341.72152777778</v>
      </c>
    </row>
    <row r="376" spans="1:9" x14ac:dyDescent="0.2">
      <c r="A376" s="52">
        <v>1064</v>
      </c>
      <c r="B376" s="120"/>
      <c r="C376" s="120">
        <v>44341.72152777778</v>
      </c>
      <c r="D376" s="118" t="s">
        <v>261</v>
      </c>
      <c r="E376" s="52">
        <v>3</v>
      </c>
      <c r="F376" s="52" t="s">
        <v>195</v>
      </c>
      <c r="G376" s="122">
        <v>40</v>
      </c>
      <c r="I376" s="52">
        <f t="shared" si="7"/>
        <v>44341.72152777778</v>
      </c>
    </row>
    <row r="377" spans="1:9" x14ac:dyDescent="0.2">
      <c r="A377" s="52">
        <v>1065</v>
      </c>
      <c r="B377" s="120"/>
      <c r="C377" s="120">
        <v>44341.72152777778</v>
      </c>
      <c r="D377" s="118" t="s">
        <v>261</v>
      </c>
      <c r="E377" s="52">
        <v>3</v>
      </c>
      <c r="F377" s="52" t="s">
        <v>195</v>
      </c>
      <c r="G377" s="122">
        <v>20</v>
      </c>
      <c r="H377" s="52" t="s">
        <v>267</v>
      </c>
      <c r="I377" s="52">
        <f t="shared" si="7"/>
        <v>44341.72152777778</v>
      </c>
    </row>
    <row r="378" spans="1:9" x14ac:dyDescent="0.2">
      <c r="A378" s="52">
        <v>1066</v>
      </c>
      <c r="B378" s="120"/>
      <c r="C378" s="120">
        <v>44341.72152777778</v>
      </c>
      <c r="D378" s="118" t="s">
        <v>261</v>
      </c>
      <c r="E378" s="52">
        <v>3</v>
      </c>
      <c r="F378" s="52" t="s">
        <v>268</v>
      </c>
      <c r="G378" s="122">
        <v>20</v>
      </c>
      <c r="I378" s="52">
        <f t="shared" si="7"/>
        <v>44341.72152777778</v>
      </c>
    </row>
    <row r="379" spans="1:9" x14ac:dyDescent="0.2">
      <c r="A379" s="52">
        <v>1067</v>
      </c>
      <c r="B379" s="120"/>
      <c r="C379" s="120">
        <v>44341.72152777778</v>
      </c>
      <c r="D379" s="118" t="s">
        <v>261</v>
      </c>
      <c r="E379" s="52">
        <v>3</v>
      </c>
      <c r="F379" s="52" t="s">
        <v>196</v>
      </c>
      <c r="G379" s="122">
        <v>40</v>
      </c>
      <c r="I379" s="52">
        <f t="shared" si="7"/>
        <v>44341.72152777778</v>
      </c>
    </row>
    <row r="380" spans="1:9" x14ac:dyDescent="0.2">
      <c r="A380" s="52">
        <v>1068</v>
      </c>
      <c r="B380" s="120"/>
      <c r="C380" s="120">
        <v>44341.72152777778</v>
      </c>
      <c r="D380" s="118" t="s">
        <v>261</v>
      </c>
      <c r="E380" s="52">
        <v>3</v>
      </c>
      <c r="F380" s="52" t="s">
        <v>269</v>
      </c>
      <c r="G380" s="122">
        <v>40</v>
      </c>
      <c r="I380" s="52">
        <f t="shared" si="7"/>
        <v>44341.72152777778</v>
      </c>
    </row>
    <row r="381" spans="1:9" x14ac:dyDescent="0.2">
      <c r="A381" s="52">
        <v>1069</v>
      </c>
      <c r="B381" s="120"/>
      <c r="C381" s="120">
        <v>44341.736805555556</v>
      </c>
      <c r="D381" s="118" t="s">
        <v>261</v>
      </c>
      <c r="E381" s="52">
        <v>3</v>
      </c>
      <c r="F381" s="52" t="s">
        <v>63</v>
      </c>
      <c r="G381" s="122">
        <v>40</v>
      </c>
      <c r="I381" s="52">
        <f t="shared" si="7"/>
        <v>44341.736805555556</v>
      </c>
    </row>
    <row r="382" spans="1:9" x14ac:dyDescent="0.2">
      <c r="A382" s="52">
        <v>1070</v>
      </c>
      <c r="B382" s="120"/>
      <c r="C382" s="120">
        <v>44341.738194444442</v>
      </c>
      <c r="D382" s="118" t="s">
        <v>261</v>
      </c>
      <c r="E382" s="52">
        <v>3</v>
      </c>
      <c r="F382" s="52" t="s">
        <v>68</v>
      </c>
      <c r="G382" s="122">
        <v>40</v>
      </c>
      <c r="I382" s="52">
        <f t="shared" si="7"/>
        <v>44341.738194444442</v>
      </c>
    </row>
    <row r="383" spans="1:9" x14ac:dyDescent="0.2">
      <c r="A383" s="52">
        <v>1071</v>
      </c>
      <c r="B383" s="120"/>
      <c r="C383" s="120">
        <v>44341.738194444442</v>
      </c>
      <c r="D383" s="118" t="s">
        <v>261</v>
      </c>
      <c r="E383" s="52">
        <v>3</v>
      </c>
      <c r="F383" s="52" t="s">
        <v>68</v>
      </c>
      <c r="G383" s="122">
        <v>40</v>
      </c>
      <c r="I383" s="52">
        <f t="shared" si="7"/>
        <v>44341.738194444442</v>
      </c>
    </row>
    <row r="384" spans="1:9" x14ac:dyDescent="0.2">
      <c r="A384" s="52">
        <v>1072</v>
      </c>
      <c r="B384" s="120"/>
      <c r="C384" s="120">
        <v>44341.738194444442</v>
      </c>
      <c r="D384" s="118" t="s">
        <v>261</v>
      </c>
      <c r="E384" s="52">
        <v>3</v>
      </c>
      <c r="F384" s="52" t="s">
        <v>68</v>
      </c>
      <c r="G384" s="122">
        <v>40</v>
      </c>
      <c r="I384" s="52">
        <f t="shared" si="7"/>
        <v>44341.738194444442</v>
      </c>
    </row>
    <row r="385" spans="1:9" x14ac:dyDescent="0.2">
      <c r="A385" s="52">
        <v>1073</v>
      </c>
      <c r="B385" s="120"/>
      <c r="C385" s="120">
        <v>44341.784722222219</v>
      </c>
      <c r="D385" s="118" t="s">
        <v>272</v>
      </c>
      <c r="E385" s="52">
        <v>3</v>
      </c>
      <c r="F385" s="122" t="s">
        <v>273</v>
      </c>
      <c r="G385" s="122">
        <v>32</v>
      </c>
      <c r="I385" s="52">
        <f t="shared" si="7"/>
        <v>44341.784722222219</v>
      </c>
    </row>
    <row r="386" spans="1:9" x14ac:dyDescent="0.2">
      <c r="A386" s="52">
        <v>1074</v>
      </c>
      <c r="B386" s="120"/>
      <c r="C386" s="120">
        <v>44341.784722222219</v>
      </c>
      <c r="D386" s="118" t="s">
        <v>272</v>
      </c>
      <c r="E386" s="52">
        <v>3</v>
      </c>
      <c r="F386" s="52" t="s">
        <v>195</v>
      </c>
      <c r="G386" s="122">
        <v>20</v>
      </c>
      <c r="I386" s="52">
        <f t="shared" si="7"/>
        <v>44341.784722222219</v>
      </c>
    </row>
    <row r="387" spans="1:9" x14ac:dyDescent="0.2">
      <c r="A387" s="52">
        <v>1075</v>
      </c>
      <c r="B387" s="120"/>
      <c r="C387" s="120">
        <v>44341.784722222219</v>
      </c>
      <c r="D387" s="118" t="s">
        <v>272</v>
      </c>
      <c r="E387" s="52">
        <v>3</v>
      </c>
      <c r="F387" s="52" t="s">
        <v>273</v>
      </c>
      <c r="G387" s="122">
        <v>20</v>
      </c>
      <c r="I387" s="52">
        <f t="shared" si="7"/>
        <v>44341.784722222219</v>
      </c>
    </row>
    <row r="388" spans="1:9" x14ac:dyDescent="0.2">
      <c r="A388" s="52">
        <v>1076</v>
      </c>
      <c r="B388" s="120"/>
      <c r="C388" s="120">
        <v>44341.784722222219</v>
      </c>
      <c r="D388" s="118" t="s">
        <v>272</v>
      </c>
      <c r="E388" s="52">
        <v>3</v>
      </c>
      <c r="F388" s="52" t="s">
        <v>274</v>
      </c>
      <c r="G388" s="122">
        <v>20</v>
      </c>
      <c r="I388" s="52">
        <f t="shared" si="7"/>
        <v>44341.784722222219</v>
      </c>
    </row>
    <row r="389" spans="1:9" x14ac:dyDescent="0.2">
      <c r="A389" s="52">
        <v>1077</v>
      </c>
      <c r="B389" s="120"/>
      <c r="C389" s="120">
        <v>44341.784722222219</v>
      </c>
      <c r="D389" s="118" t="s">
        <v>272</v>
      </c>
      <c r="E389" s="52">
        <v>3</v>
      </c>
      <c r="F389" s="52" t="s">
        <v>274</v>
      </c>
      <c r="G389" s="122">
        <v>20</v>
      </c>
      <c r="I389" s="52">
        <f t="shared" si="7"/>
        <v>44341.784722222219</v>
      </c>
    </row>
    <row r="390" spans="1:9" x14ac:dyDescent="0.2">
      <c r="A390" s="52">
        <v>1078</v>
      </c>
      <c r="B390" s="120"/>
      <c r="C390" s="120">
        <v>44341.784722222219</v>
      </c>
      <c r="D390" s="118" t="s">
        <v>272</v>
      </c>
      <c r="E390" s="52">
        <v>3</v>
      </c>
      <c r="F390" s="52" t="s">
        <v>195</v>
      </c>
      <c r="G390" s="122">
        <v>40</v>
      </c>
      <c r="H390" s="52" t="s">
        <v>265</v>
      </c>
      <c r="I390" s="52">
        <f t="shared" si="7"/>
        <v>44341.784722222219</v>
      </c>
    </row>
    <row r="391" spans="1:9" x14ac:dyDescent="0.2">
      <c r="A391" s="52">
        <v>1079</v>
      </c>
      <c r="B391" s="120"/>
      <c r="C391" s="120">
        <v>44341.784722222219</v>
      </c>
      <c r="D391" s="118" t="s">
        <v>272</v>
      </c>
      <c r="E391" s="52">
        <v>3</v>
      </c>
      <c r="F391" s="52" t="s">
        <v>195</v>
      </c>
      <c r="G391" s="122">
        <v>40</v>
      </c>
      <c r="I391" s="52">
        <f t="shared" si="7"/>
        <v>44341.784722222219</v>
      </c>
    </row>
    <row r="392" spans="1:9" x14ac:dyDescent="0.2">
      <c r="A392" s="52">
        <v>1080</v>
      </c>
      <c r="B392" s="120"/>
      <c r="C392" s="120">
        <v>44341.795138888891</v>
      </c>
      <c r="D392" s="118" t="s">
        <v>272</v>
      </c>
      <c r="E392" s="52">
        <v>3</v>
      </c>
      <c r="F392" s="52" t="s">
        <v>275</v>
      </c>
      <c r="G392" s="122">
        <v>40</v>
      </c>
      <c r="I392" s="52">
        <f t="shared" si="7"/>
        <v>44341.795138888891</v>
      </c>
    </row>
    <row r="393" spans="1:9" x14ac:dyDescent="0.2">
      <c r="A393" s="52">
        <v>1081</v>
      </c>
      <c r="B393" s="120"/>
      <c r="C393" s="120">
        <v>44341.795138888891</v>
      </c>
      <c r="D393" s="118" t="s">
        <v>272</v>
      </c>
      <c r="E393" s="52">
        <v>3</v>
      </c>
      <c r="F393" s="52" t="s">
        <v>62</v>
      </c>
      <c r="G393" s="122">
        <v>20</v>
      </c>
      <c r="H393" s="52" t="s">
        <v>221</v>
      </c>
      <c r="I393" s="52">
        <f t="shared" si="7"/>
        <v>44341.795138888891</v>
      </c>
    </row>
    <row r="394" spans="1:9" x14ac:dyDescent="0.2">
      <c r="A394" s="52">
        <v>1082</v>
      </c>
      <c r="B394" s="120"/>
      <c r="C394" s="120">
        <v>44341.809027777781</v>
      </c>
      <c r="D394" s="118" t="s">
        <v>272</v>
      </c>
      <c r="E394" s="52">
        <v>3</v>
      </c>
      <c r="F394" s="52" t="s">
        <v>62</v>
      </c>
      <c r="G394" s="122">
        <v>40</v>
      </c>
      <c r="I394" s="52">
        <f t="shared" si="7"/>
        <v>44341.809027777781</v>
      </c>
    </row>
    <row r="395" spans="1:9" x14ac:dyDescent="0.2">
      <c r="A395" s="52">
        <v>1083</v>
      </c>
      <c r="B395" s="120"/>
      <c r="C395" s="120">
        <v>44341.809027777781</v>
      </c>
      <c r="D395" s="118" t="s">
        <v>272</v>
      </c>
      <c r="E395" s="52">
        <v>3</v>
      </c>
      <c r="F395" s="52" t="s">
        <v>62</v>
      </c>
      <c r="G395" s="122">
        <v>40</v>
      </c>
      <c r="I395" s="52">
        <f t="shared" si="7"/>
        <v>44341.809027777781</v>
      </c>
    </row>
    <row r="396" spans="1:9" x14ac:dyDescent="0.2">
      <c r="A396" s="52">
        <v>1084</v>
      </c>
      <c r="B396" s="120"/>
      <c r="C396" s="120">
        <v>44341.809027777781</v>
      </c>
      <c r="D396" s="118" t="s">
        <v>272</v>
      </c>
      <c r="E396" s="52">
        <v>3</v>
      </c>
      <c r="F396" s="52" t="s">
        <v>62</v>
      </c>
      <c r="G396" s="122">
        <v>32</v>
      </c>
      <c r="H396" s="52" t="s">
        <v>277</v>
      </c>
      <c r="I396" s="52">
        <f t="shared" si="7"/>
        <v>44341.809027777781</v>
      </c>
    </row>
    <row r="397" spans="1:9" x14ac:dyDescent="0.2">
      <c r="A397" s="52">
        <v>1085</v>
      </c>
      <c r="B397" s="120"/>
      <c r="C397" s="120">
        <v>44341.809027777781</v>
      </c>
      <c r="D397" s="118" t="s">
        <v>272</v>
      </c>
      <c r="E397" s="52">
        <v>3</v>
      </c>
      <c r="F397" s="52" t="s">
        <v>62</v>
      </c>
      <c r="G397" s="122">
        <v>32</v>
      </c>
      <c r="I397" s="52">
        <f t="shared" si="7"/>
        <v>44341.809027777781</v>
      </c>
    </row>
    <row r="398" spans="1:9" x14ac:dyDescent="0.2">
      <c r="A398" s="52">
        <v>1086</v>
      </c>
      <c r="B398" s="120"/>
      <c r="C398" s="120">
        <v>44341.809027777781</v>
      </c>
      <c r="D398" s="118" t="s">
        <v>272</v>
      </c>
      <c r="E398" s="52">
        <v>3</v>
      </c>
      <c r="F398" s="52" t="s">
        <v>63</v>
      </c>
      <c r="G398" s="122">
        <v>40</v>
      </c>
    </row>
    <row r="399" spans="1:9" x14ac:dyDescent="0.2">
      <c r="A399" s="52">
        <v>1087</v>
      </c>
      <c r="B399" s="120"/>
      <c r="C399" s="120">
        <v>44341.9375</v>
      </c>
      <c r="D399" s="118" t="s">
        <v>272</v>
      </c>
      <c r="E399" s="52">
        <v>3</v>
      </c>
      <c r="F399" s="52" t="s">
        <v>63</v>
      </c>
      <c r="G399" s="122">
        <v>40</v>
      </c>
      <c r="I399" s="52">
        <f t="shared" ref="I399:I430" si="8">C399-B399</f>
        <v>44341.9375</v>
      </c>
    </row>
    <row r="400" spans="1:9" x14ac:dyDescent="0.2">
      <c r="A400" s="52">
        <v>1088</v>
      </c>
      <c r="B400" s="120"/>
      <c r="C400" s="120">
        <v>44341.9375</v>
      </c>
      <c r="D400" s="118" t="s">
        <v>272</v>
      </c>
      <c r="E400" s="52">
        <v>3</v>
      </c>
      <c r="F400" s="52" t="s">
        <v>63</v>
      </c>
      <c r="G400" s="122">
        <v>40</v>
      </c>
      <c r="I400" s="52">
        <f t="shared" si="8"/>
        <v>44341.9375</v>
      </c>
    </row>
    <row r="401" spans="1:9" x14ac:dyDescent="0.2">
      <c r="A401" s="52">
        <v>1089</v>
      </c>
      <c r="B401" s="120"/>
      <c r="C401" s="120">
        <v>44341.9375</v>
      </c>
      <c r="D401" s="118" t="s">
        <v>272</v>
      </c>
      <c r="E401" s="52">
        <v>3</v>
      </c>
      <c r="F401" s="52" t="s">
        <v>269</v>
      </c>
      <c r="G401" s="122">
        <v>40</v>
      </c>
      <c r="H401" s="52" t="s">
        <v>276</v>
      </c>
      <c r="I401" s="52">
        <f t="shared" si="8"/>
        <v>44341.9375</v>
      </c>
    </row>
    <row r="402" spans="1:9" x14ac:dyDescent="0.2">
      <c r="A402" s="52">
        <v>1090</v>
      </c>
      <c r="B402" s="120"/>
      <c r="C402" s="120">
        <v>44341.94027777778</v>
      </c>
      <c r="D402" s="118" t="s">
        <v>272</v>
      </c>
      <c r="E402" s="52">
        <v>3</v>
      </c>
      <c r="F402" s="52" t="s">
        <v>278</v>
      </c>
      <c r="G402" s="122">
        <v>40</v>
      </c>
      <c r="I402" s="52">
        <f t="shared" si="8"/>
        <v>44341.94027777778</v>
      </c>
    </row>
    <row r="403" spans="1:9" x14ac:dyDescent="0.2">
      <c r="A403" s="52">
        <v>1091</v>
      </c>
      <c r="B403" s="120"/>
      <c r="C403" s="120">
        <v>44341.968055555553</v>
      </c>
      <c r="D403" s="118" t="s">
        <v>279</v>
      </c>
      <c r="E403" s="52">
        <v>3</v>
      </c>
      <c r="F403" s="52" t="s">
        <v>273</v>
      </c>
      <c r="G403" s="122">
        <v>32</v>
      </c>
      <c r="I403" s="52">
        <f t="shared" si="8"/>
        <v>44341.968055555553</v>
      </c>
    </row>
    <row r="404" spans="1:9" x14ac:dyDescent="0.2">
      <c r="A404" s="52">
        <v>1092</v>
      </c>
      <c r="B404" s="120"/>
      <c r="C404" s="120">
        <v>44341.968055555553</v>
      </c>
      <c r="D404" s="118" t="s">
        <v>279</v>
      </c>
      <c r="E404" s="52">
        <v>3</v>
      </c>
      <c r="F404" s="52" t="s">
        <v>197</v>
      </c>
      <c r="G404" s="122">
        <v>20</v>
      </c>
      <c r="I404" s="52">
        <f t="shared" si="8"/>
        <v>44341.968055555553</v>
      </c>
    </row>
    <row r="405" spans="1:9" x14ac:dyDescent="0.2">
      <c r="A405" s="52">
        <v>1093</v>
      </c>
      <c r="B405" s="120"/>
      <c r="C405" s="120">
        <v>44341.968055555553</v>
      </c>
      <c r="D405" s="118" t="s">
        <v>279</v>
      </c>
      <c r="E405" s="52">
        <v>3</v>
      </c>
      <c r="F405" s="52" t="s">
        <v>197</v>
      </c>
      <c r="G405" s="122">
        <v>20</v>
      </c>
      <c r="I405" s="52">
        <f t="shared" si="8"/>
        <v>44341.968055555553</v>
      </c>
    </row>
    <row r="406" spans="1:9" x14ac:dyDescent="0.2">
      <c r="A406" s="52">
        <v>1094</v>
      </c>
      <c r="B406" s="120"/>
      <c r="C406" s="120">
        <v>44341.968055555553</v>
      </c>
      <c r="D406" s="118" t="s">
        <v>279</v>
      </c>
      <c r="E406" s="52">
        <v>3</v>
      </c>
      <c r="F406" s="52" t="s">
        <v>197</v>
      </c>
      <c r="G406" s="122">
        <v>20</v>
      </c>
      <c r="I406" s="52">
        <f t="shared" si="8"/>
        <v>44341.968055555553</v>
      </c>
    </row>
    <row r="407" spans="1:9" x14ac:dyDescent="0.2">
      <c r="A407" s="52">
        <v>1095</v>
      </c>
      <c r="B407" s="120"/>
      <c r="C407" s="120">
        <v>44341.968055555553</v>
      </c>
      <c r="D407" s="118" t="s">
        <v>279</v>
      </c>
      <c r="E407" s="52">
        <v>3</v>
      </c>
      <c r="F407" s="52" t="s">
        <v>197</v>
      </c>
      <c r="G407" s="122">
        <v>20</v>
      </c>
      <c r="I407" s="52">
        <f t="shared" si="8"/>
        <v>44341.968055555553</v>
      </c>
    </row>
    <row r="408" spans="1:9" x14ac:dyDescent="0.2">
      <c r="A408" s="52">
        <v>1096</v>
      </c>
      <c r="B408" s="120"/>
      <c r="C408" s="120">
        <v>44341.977083333331</v>
      </c>
      <c r="D408" s="118" t="s">
        <v>279</v>
      </c>
      <c r="E408" s="52">
        <v>3</v>
      </c>
      <c r="F408" s="52" t="s">
        <v>195</v>
      </c>
      <c r="G408" s="122">
        <v>40</v>
      </c>
      <c r="I408" s="52">
        <f t="shared" si="8"/>
        <v>44341.977083333331</v>
      </c>
    </row>
    <row r="409" spans="1:9" x14ac:dyDescent="0.2">
      <c r="A409" s="52">
        <v>1097</v>
      </c>
      <c r="B409" s="120"/>
      <c r="C409" s="120">
        <v>44341.977083333331</v>
      </c>
      <c r="D409" s="118" t="s">
        <v>279</v>
      </c>
      <c r="E409" s="52">
        <v>3</v>
      </c>
      <c r="F409" s="52" t="s">
        <v>195</v>
      </c>
      <c r="G409" s="122">
        <v>20</v>
      </c>
      <c r="I409" s="52">
        <f t="shared" si="8"/>
        <v>44341.977083333331</v>
      </c>
    </row>
    <row r="410" spans="1:9" x14ac:dyDescent="0.2">
      <c r="A410" s="52">
        <v>1098</v>
      </c>
      <c r="B410" s="120"/>
      <c r="C410" s="120">
        <v>44341.977083333331</v>
      </c>
      <c r="D410" s="118" t="s">
        <v>279</v>
      </c>
      <c r="E410" s="52">
        <v>3</v>
      </c>
      <c r="F410" s="52" t="s">
        <v>62</v>
      </c>
      <c r="G410" s="122">
        <v>40</v>
      </c>
      <c r="I410" s="52">
        <f t="shared" si="8"/>
        <v>44341.977083333331</v>
      </c>
    </row>
    <row r="411" spans="1:9" x14ac:dyDescent="0.2">
      <c r="A411" s="52">
        <v>1099</v>
      </c>
      <c r="B411" s="120"/>
      <c r="C411" s="120">
        <v>44341.977083333331</v>
      </c>
      <c r="D411" s="118" t="s">
        <v>279</v>
      </c>
      <c r="E411" s="52">
        <v>3</v>
      </c>
      <c r="F411" s="52" t="s">
        <v>62</v>
      </c>
      <c r="G411" s="122">
        <v>20</v>
      </c>
      <c r="I411" s="52">
        <f t="shared" si="8"/>
        <v>44341.977083333331</v>
      </c>
    </row>
    <row r="412" spans="1:9" x14ac:dyDescent="0.2">
      <c r="A412" s="52">
        <v>1100</v>
      </c>
      <c r="B412" s="120"/>
      <c r="C412" s="120">
        <v>44341.977083333331</v>
      </c>
      <c r="D412" s="118" t="s">
        <v>279</v>
      </c>
      <c r="E412" s="52">
        <v>3</v>
      </c>
      <c r="F412" s="52" t="s">
        <v>273</v>
      </c>
      <c r="G412" s="122">
        <v>20</v>
      </c>
      <c r="I412" s="52">
        <f t="shared" si="8"/>
        <v>44341.977083333331</v>
      </c>
    </row>
    <row r="413" spans="1:9" x14ac:dyDescent="0.2">
      <c r="A413" s="52">
        <v>1101</v>
      </c>
      <c r="B413" s="120"/>
      <c r="C413" s="120">
        <v>44341.977083333331</v>
      </c>
      <c r="D413" s="118" t="s">
        <v>279</v>
      </c>
      <c r="E413" s="52">
        <v>3</v>
      </c>
      <c r="F413" s="52" t="s">
        <v>62</v>
      </c>
      <c r="G413" s="122">
        <v>40</v>
      </c>
      <c r="I413" s="52" t="s">
        <v>40</v>
      </c>
    </row>
    <row r="414" spans="1:9" x14ac:dyDescent="0.2">
      <c r="A414" s="52">
        <v>1102</v>
      </c>
      <c r="B414" s="120"/>
      <c r="C414" s="120">
        <v>44341.977083333331</v>
      </c>
      <c r="D414" s="118" t="s">
        <v>279</v>
      </c>
      <c r="E414" s="52">
        <v>3</v>
      </c>
      <c r="F414" s="52" t="s">
        <v>62</v>
      </c>
      <c r="G414" s="122">
        <v>20</v>
      </c>
      <c r="H414" s="52" t="s">
        <v>234</v>
      </c>
      <c r="I414" s="52">
        <f t="shared" si="8"/>
        <v>44341.977083333331</v>
      </c>
    </row>
    <row r="415" spans="1:9" x14ac:dyDescent="0.2">
      <c r="A415" s="52">
        <v>1103</v>
      </c>
      <c r="B415" s="120"/>
      <c r="C415" s="120">
        <v>44341.977083333331</v>
      </c>
      <c r="D415" s="118" t="s">
        <v>279</v>
      </c>
      <c r="E415" s="52">
        <v>3</v>
      </c>
      <c r="F415" s="52" t="s">
        <v>62</v>
      </c>
      <c r="G415" s="122">
        <v>20</v>
      </c>
      <c r="H415" s="52" t="s">
        <v>235</v>
      </c>
      <c r="I415" s="52">
        <f t="shared" si="8"/>
        <v>44341.977083333331</v>
      </c>
    </row>
    <row r="416" spans="1:9" x14ac:dyDescent="0.2">
      <c r="A416" s="52">
        <v>1104</v>
      </c>
      <c r="B416" s="120"/>
      <c r="C416" s="120">
        <v>44341.977083333331</v>
      </c>
      <c r="D416" s="118" t="s">
        <v>279</v>
      </c>
      <c r="E416" s="52">
        <v>3</v>
      </c>
      <c r="F416" s="52" t="s">
        <v>195</v>
      </c>
      <c r="G416" s="122">
        <v>20</v>
      </c>
      <c r="I416" s="52">
        <f t="shared" si="8"/>
        <v>44341.977083333331</v>
      </c>
    </row>
    <row r="417" spans="1:9" x14ac:dyDescent="0.2">
      <c r="A417" s="52">
        <v>1105</v>
      </c>
      <c r="B417" s="120"/>
      <c r="C417" s="120">
        <v>44341.977083333331</v>
      </c>
      <c r="D417" s="118" t="s">
        <v>279</v>
      </c>
      <c r="E417" s="52">
        <v>3</v>
      </c>
      <c r="F417" s="52" t="s">
        <v>62</v>
      </c>
      <c r="G417" s="122">
        <v>40</v>
      </c>
      <c r="I417" s="52">
        <f t="shared" si="8"/>
        <v>44341.977083333331</v>
      </c>
    </row>
    <row r="418" spans="1:9" x14ac:dyDescent="0.2">
      <c r="A418" s="52">
        <v>1106</v>
      </c>
      <c r="B418" s="120"/>
      <c r="C418" s="120">
        <v>44341.977083333331</v>
      </c>
      <c r="D418" s="118" t="s">
        <v>279</v>
      </c>
      <c r="E418" s="52">
        <v>3</v>
      </c>
      <c r="F418" s="52" t="s">
        <v>195</v>
      </c>
      <c r="G418" s="122">
        <v>20</v>
      </c>
      <c r="I418" s="52">
        <f t="shared" si="8"/>
        <v>44341.977083333331</v>
      </c>
    </row>
    <row r="419" spans="1:9" x14ac:dyDescent="0.2">
      <c r="A419" s="52">
        <v>1107</v>
      </c>
      <c r="B419" s="120"/>
      <c r="C419" s="120">
        <v>44341.977083333331</v>
      </c>
      <c r="D419" s="118" t="s">
        <v>279</v>
      </c>
      <c r="E419" s="52">
        <v>3</v>
      </c>
      <c r="F419" s="52" t="s">
        <v>63</v>
      </c>
      <c r="G419" s="122">
        <v>40</v>
      </c>
      <c r="I419" s="52">
        <f t="shared" si="8"/>
        <v>44341.977083333331</v>
      </c>
    </row>
    <row r="420" spans="1:9" x14ac:dyDescent="0.2">
      <c r="A420" s="52">
        <v>1108</v>
      </c>
      <c r="B420" s="120"/>
      <c r="C420" s="120">
        <v>44341.977083333331</v>
      </c>
      <c r="D420" s="118" t="s">
        <v>279</v>
      </c>
      <c r="E420" s="52">
        <v>3</v>
      </c>
      <c r="F420" s="52" t="s">
        <v>269</v>
      </c>
      <c r="G420" s="122">
        <v>40</v>
      </c>
      <c r="I420" s="52">
        <f t="shared" si="8"/>
        <v>44341.977083333331</v>
      </c>
    </row>
    <row r="421" spans="1:9" x14ac:dyDescent="0.2">
      <c r="A421" s="52">
        <v>1109</v>
      </c>
      <c r="B421" s="120"/>
      <c r="C421" s="120">
        <v>44341.977083333331</v>
      </c>
      <c r="D421" s="118" t="s">
        <v>279</v>
      </c>
      <c r="E421" s="52">
        <v>3</v>
      </c>
      <c r="F421" s="52" t="s">
        <v>269</v>
      </c>
      <c r="G421" s="122">
        <v>40</v>
      </c>
      <c r="I421" s="52">
        <f t="shared" si="8"/>
        <v>44341.977083333331</v>
      </c>
    </row>
    <row r="422" spans="1:9" x14ac:dyDescent="0.2">
      <c r="A422" s="52">
        <v>1110</v>
      </c>
      <c r="B422" s="120"/>
      <c r="C422" s="120">
        <v>44342.037499999999</v>
      </c>
      <c r="D422" s="118" t="s">
        <v>280</v>
      </c>
      <c r="E422" s="52">
        <v>3</v>
      </c>
      <c r="F422" s="52" t="s">
        <v>195</v>
      </c>
      <c r="G422" s="122">
        <v>20</v>
      </c>
      <c r="I422" s="52">
        <f t="shared" si="8"/>
        <v>44342.037499999999</v>
      </c>
    </row>
    <row r="423" spans="1:9" x14ac:dyDescent="0.2">
      <c r="A423" s="52">
        <v>1111</v>
      </c>
      <c r="B423" s="120"/>
      <c r="C423" s="120">
        <v>44342.037499999999</v>
      </c>
      <c r="D423" s="118" t="s">
        <v>280</v>
      </c>
      <c r="E423" s="52">
        <v>3</v>
      </c>
      <c r="F423" s="52" t="s">
        <v>195</v>
      </c>
      <c r="G423" s="122">
        <v>20</v>
      </c>
      <c r="I423" s="52">
        <f t="shared" si="8"/>
        <v>44342.037499999999</v>
      </c>
    </row>
    <row r="424" spans="1:9" x14ac:dyDescent="0.2">
      <c r="A424" s="52">
        <v>1112</v>
      </c>
      <c r="B424" s="120"/>
      <c r="C424" s="120">
        <v>44342.037499999999</v>
      </c>
      <c r="D424" s="118" t="s">
        <v>280</v>
      </c>
      <c r="E424" s="52">
        <v>3</v>
      </c>
      <c r="F424" s="52" t="s">
        <v>195</v>
      </c>
      <c r="G424" s="122">
        <v>20</v>
      </c>
      <c r="I424" s="52">
        <f t="shared" si="8"/>
        <v>44342.037499999999</v>
      </c>
    </row>
    <row r="425" spans="1:9" x14ac:dyDescent="0.2">
      <c r="A425" s="52">
        <v>1113</v>
      </c>
      <c r="B425" s="120"/>
      <c r="C425" s="120">
        <v>44342.037499999999</v>
      </c>
      <c r="D425" s="118" t="s">
        <v>280</v>
      </c>
      <c r="E425" s="52">
        <v>3</v>
      </c>
      <c r="F425" s="52" t="s">
        <v>197</v>
      </c>
      <c r="G425" s="122">
        <v>20</v>
      </c>
      <c r="I425" s="52">
        <f t="shared" si="8"/>
        <v>44342.037499999999</v>
      </c>
    </row>
    <row r="426" spans="1:9" x14ac:dyDescent="0.2">
      <c r="A426" s="52">
        <v>1114</v>
      </c>
      <c r="B426" s="120"/>
      <c r="C426" s="120">
        <v>44342.037499999999</v>
      </c>
      <c r="D426" s="118" t="s">
        <v>280</v>
      </c>
      <c r="E426" s="52">
        <v>3</v>
      </c>
      <c r="F426" s="52" t="s">
        <v>197</v>
      </c>
      <c r="G426" s="122">
        <v>20</v>
      </c>
      <c r="I426" s="52">
        <f t="shared" si="8"/>
        <v>44342.037499999999</v>
      </c>
    </row>
    <row r="427" spans="1:9" x14ac:dyDescent="0.2">
      <c r="A427" s="52">
        <v>1115</v>
      </c>
      <c r="B427" s="120"/>
      <c r="C427" s="120">
        <v>44342.037499999999</v>
      </c>
      <c r="D427" s="118" t="s">
        <v>280</v>
      </c>
      <c r="E427" s="52">
        <v>3</v>
      </c>
      <c r="F427" s="52" t="s">
        <v>268</v>
      </c>
      <c r="G427" s="122">
        <v>40</v>
      </c>
      <c r="I427" s="52">
        <f t="shared" si="8"/>
        <v>44342.037499999999</v>
      </c>
    </row>
    <row r="428" spans="1:9" x14ac:dyDescent="0.2">
      <c r="A428" s="52">
        <v>1116</v>
      </c>
      <c r="B428" s="120"/>
      <c r="C428" s="120">
        <v>44342.037499999999</v>
      </c>
      <c r="D428" s="118" t="s">
        <v>280</v>
      </c>
      <c r="E428" s="52">
        <v>3</v>
      </c>
      <c r="F428" s="52" t="s">
        <v>268</v>
      </c>
      <c r="G428" s="122">
        <v>40</v>
      </c>
      <c r="I428" s="52">
        <f t="shared" si="8"/>
        <v>44342.037499999999</v>
      </c>
    </row>
    <row r="429" spans="1:9" x14ac:dyDescent="0.2">
      <c r="A429" s="52">
        <v>1117</v>
      </c>
      <c r="B429" s="120"/>
      <c r="C429" s="120">
        <v>44342.037499999999</v>
      </c>
      <c r="D429" s="118" t="s">
        <v>280</v>
      </c>
      <c r="E429" s="52">
        <v>3</v>
      </c>
      <c r="F429" s="52" t="s">
        <v>62</v>
      </c>
      <c r="G429" s="122">
        <v>20</v>
      </c>
      <c r="I429" s="52">
        <f t="shared" si="8"/>
        <v>44342.037499999999</v>
      </c>
    </row>
    <row r="430" spans="1:9" x14ac:dyDescent="0.2">
      <c r="A430" s="52">
        <v>1118</v>
      </c>
      <c r="B430" s="120"/>
      <c r="C430" s="120">
        <v>44342.037499999999</v>
      </c>
      <c r="D430" s="118" t="s">
        <v>280</v>
      </c>
      <c r="E430" s="52">
        <v>3</v>
      </c>
      <c r="F430" s="52" t="s">
        <v>195</v>
      </c>
      <c r="G430" s="122">
        <v>40</v>
      </c>
      <c r="I430" s="52">
        <f t="shared" si="8"/>
        <v>44342.037499999999</v>
      </c>
    </row>
    <row r="431" spans="1:9" x14ac:dyDescent="0.2">
      <c r="A431" s="52">
        <v>1119</v>
      </c>
      <c r="B431" s="120"/>
      <c r="C431" s="120">
        <v>44342.037499999999</v>
      </c>
      <c r="D431" s="118" t="s">
        <v>280</v>
      </c>
      <c r="E431" s="52">
        <v>3</v>
      </c>
      <c r="F431" s="52" t="s">
        <v>268</v>
      </c>
      <c r="G431" s="122">
        <v>20</v>
      </c>
      <c r="I431" s="52">
        <f t="shared" ref="I431:I447" si="9">C431-B431</f>
        <v>44342.037499999999</v>
      </c>
    </row>
    <row r="432" spans="1:9" x14ac:dyDescent="0.2">
      <c r="A432" s="52">
        <v>1120</v>
      </c>
      <c r="B432" s="120"/>
      <c r="C432" s="120">
        <v>44342.037499999999</v>
      </c>
      <c r="D432" s="118" t="s">
        <v>280</v>
      </c>
      <c r="E432" s="52">
        <v>3</v>
      </c>
      <c r="F432" s="52" t="s">
        <v>62</v>
      </c>
      <c r="G432" s="122">
        <v>20</v>
      </c>
      <c r="I432" s="52">
        <f t="shared" si="9"/>
        <v>44342.037499999999</v>
      </c>
    </row>
    <row r="433" spans="1:9" x14ac:dyDescent="0.2">
      <c r="A433" s="52">
        <v>1121</v>
      </c>
      <c r="B433" s="120"/>
      <c r="C433" s="120">
        <v>44342.037499999999</v>
      </c>
      <c r="D433" s="118" t="s">
        <v>280</v>
      </c>
      <c r="E433" s="52">
        <v>3</v>
      </c>
      <c r="F433" s="52" t="s">
        <v>62</v>
      </c>
      <c r="G433" s="122">
        <v>20</v>
      </c>
      <c r="I433" s="52">
        <f t="shared" si="9"/>
        <v>44342.037499999999</v>
      </c>
    </row>
    <row r="434" spans="1:9" x14ac:dyDescent="0.2">
      <c r="A434" s="52">
        <v>1122</v>
      </c>
      <c r="B434" s="120"/>
      <c r="C434" s="120">
        <v>44342.037499999999</v>
      </c>
      <c r="D434" s="118" t="s">
        <v>280</v>
      </c>
      <c r="E434" s="52">
        <v>3</v>
      </c>
      <c r="F434" s="52" t="s">
        <v>273</v>
      </c>
      <c r="G434" s="122">
        <v>20</v>
      </c>
      <c r="I434" s="52">
        <f t="shared" si="9"/>
        <v>44342.037499999999</v>
      </c>
    </row>
    <row r="435" spans="1:9" x14ac:dyDescent="0.2">
      <c r="A435" s="52">
        <v>1123</v>
      </c>
      <c r="B435" s="120"/>
      <c r="C435" s="120">
        <v>44342.037499999999</v>
      </c>
      <c r="D435" s="118" t="s">
        <v>280</v>
      </c>
      <c r="E435" s="52">
        <v>3</v>
      </c>
      <c r="F435" s="52" t="s">
        <v>62</v>
      </c>
      <c r="G435" s="122">
        <v>40</v>
      </c>
      <c r="I435" s="52">
        <f t="shared" si="9"/>
        <v>44342.037499999999</v>
      </c>
    </row>
    <row r="436" spans="1:9" x14ac:dyDescent="0.2">
      <c r="A436" s="52">
        <v>1124</v>
      </c>
      <c r="B436" s="120"/>
      <c r="C436" s="120">
        <v>44342.037499999999</v>
      </c>
      <c r="D436" s="118" t="s">
        <v>280</v>
      </c>
      <c r="E436" s="52">
        <v>3</v>
      </c>
      <c r="F436" s="52" t="s">
        <v>62</v>
      </c>
      <c r="G436" s="122">
        <v>40</v>
      </c>
      <c r="I436" s="52">
        <f t="shared" si="9"/>
        <v>44342.037499999999</v>
      </c>
    </row>
    <row r="437" spans="1:9" x14ac:dyDescent="0.2">
      <c r="A437" s="52">
        <v>1125</v>
      </c>
      <c r="B437" s="120"/>
      <c r="C437" s="120">
        <v>44342.088194444441</v>
      </c>
      <c r="D437" s="118" t="s">
        <v>280</v>
      </c>
      <c r="E437" s="52">
        <v>3</v>
      </c>
      <c r="F437" s="52" t="s">
        <v>268</v>
      </c>
      <c r="G437" s="122">
        <v>20</v>
      </c>
      <c r="H437" s="52" t="s">
        <v>260</v>
      </c>
      <c r="I437" s="52">
        <f t="shared" si="9"/>
        <v>44342.088194444441</v>
      </c>
    </row>
    <row r="438" spans="1:9" x14ac:dyDescent="0.2">
      <c r="A438" s="52">
        <v>1126</v>
      </c>
      <c r="B438" s="120"/>
      <c r="C438" s="120">
        <v>44342.088194444441</v>
      </c>
      <c r="D438" s="118" t="s">
        <v>280</v>
      </c>
      <c r="E438" s="52">
        <v>3</v>
      </c>
      <c r="F438" s="52" t="s">
        <v>268</v>
      </c>
      <c r="G438" s="122">
        <v>20</v>
      </c>
      <c r="I438" s="52">
        <f t="shared" si="9"/>
        <v>44342.088194444441</v>
      </c>
    </row>
    <row r="439" spans="1:9" x14ac:dyDescent="0.2">
      <c r="A439" s="52">
        <v>1127</v>
      </c>
      <c r="B439" s="120"/>
      <c r="C439" s="120">
        <v>44342.088194444441</v>
      </c>
      <c r="D439" s="118" t="s">
        <v>280</v>
      </c>
      <c r="E439" s="52">
        <v>3</v>
      </c>
      <c r="F439" s="52" t="s">
        <v>268</v>
      </c>
      <c r="G439" s="122">
        <v>20</v>
      </c>
      <c r="H439" s="52" t="s">
        <v>260</v>
      </c>
      <c r="I439" s="52">
        <f t="shared" si="9"/>
        <v>44342.088194444441</v>
      </c>
    </row>
    <row r="440" spans="1:9" x14ac:dyDescent="0.2">
      <c r="A440" s="52">
        <v>1128</v>
      </c>
      <c r="B440" s="120"/>
      <c r="C440" s="120">
        <v>44342.095138888886</v>
      </c>
      <c r="D440" s="118" t="s">
        <v>280</v>
      </c>
      <c r="E440" s="52">
        <v>3</v>
      </c>
      <c r="F440" s="52" t="s">
        <v>268</v>
      </c>
      <c r="G440" s="122">
        <v>40</v>
      </c>
      <c r="I440" s="52">
        <f t="shared" si="9"/>
        <v>44342.095138888886</v>
      </c>
    </row>
    <row r="441" spans="1:9" x14ac:dyDescent="0.2">
      <c r="A441" s="52">
        <v>1129</v>
      </c>
      <c r="B441" s="120"/>
      <c r="C441" s="120">
        <v>44342.095138888886</v>
      </c>
      <c r="D441" s="118" t="s">
        <v>280</v>
      </c>
      <c r="E441" s="52">
        <v>3</v>
      </c>
      <c r="F441" s="52" t="s">
        <v>195</v>
      </c>
      <c r="G441" s="122">
        <v>40</v>
      </c>
      <c r="I441" s="52">
        <f t="shared" si="9"/>
        <v>44342.095138888886</v>
      </c>
    </row>
    <row r="442" spans="1:9" x14ac:dyDescent="0.2">
      <c r="A442" s="52">
        <v>1130</v>
      </c>
      <c r="B442" s="120"/>
      <c r="C442" s="120">
        <v>44342.097916666666</v>
      </c>
      <c r="D442" s="118" t="s">
        <v>281</v>
      </c>
      <c r="E442" s="52">
        <v>3</v>
      </c>
      <c r="F442" s="52" t="s">
        <v>197</v>
      </c>
      <c r="G442" s="122">
        <v>20</v>
      </c>
      <c r="I442" s="52">
        <f t="shared" si="9"/>
        <v>44342.097916666666</v>
      </c>
    </row>
    <row r="443" spans="1:9" x14ac:dyDescent="0.2">
      <c r="A443" s="52">
        <v>1131</v>
      </c>
      <c r="B443" s="120"/>
      <c r="C443" s="120">
        <v>44342.097916666666</v>
      </c>
      <c r="D443" s="118" t="s">
        <v>281</v>
      </c>
      <c r="E443" s="52">
        <v>3</v>
      </c>
      <c r="F443" s="52" t="s">
        <v>197</v>
      </c>
      <c r="G443" s="122">
        <v>20</v>
      </c>
      <c r="I443" s="52">
        <f t="shared" si="9"/>
        <v>44342.097916666666</v>
      </c>
    </row>
    <row r="444" spans="1:9" x14ac:dyDescent="0.2">
      <c r="A444" s="52">
        <v>1132</v>
      </c>
      <c r="B444" s="120"/>
      <c r="C444" s="120">
        <v>44342.097916666666</v>
      </c>
      <c r="D444" s="118" t="s">
        <v>281</v>
      </c>
      <c r="E444" s="52">
        <v>3</v>
      </c>
      <c r="F444" s="52" t="s">
        <v>197</v>
      </c>
      <c r="G444" s="122">
        <v>20</v>
      </c>
      <c r="I444" s="52">
        <f t="shared" si="9"/>
        <v>44342.097916666666</v>
      </c>
    </row>
    <row r="445" spans="1:9" x14ac:dyDescent="0.2">
      <c r="A445" s="52">
        <v>1133</v>
      </c>
      <c r="B445" s="120"/>
      <c r="C445" s="120">
        <v>44342.097916666666</v>
      </c>
      <c r="D445" s="118" t="s">
        <v>281</v>
      </c>
      <c r="E445" s="52">
        <v>3</v>
      </c>
      <c r="F445" s="52" t="s">
        <v>197</v>
      </c>
      <c r="G445" s="122">
        <v>2</v>
      </c>
      <c r="I445" s="52">
        <f t="shared" si="9"/>
        <v>44342.097916666666</v>
      </c>
    </row>
    <row r="446" spans="1:9" x14ac:dyDescent="0.2">
      <c r="A446" s="52">
        <v>1134</v>
      </c>
      <c r="B446" s="120"/>
      <c r="C446" s="120">
        <v>44342.097916666666</v>
      </c>
      <c r="D446" s="118" t="s">
        <v>281</v>
      </c>
      <c r="E446" s="52">
        <v>3</v>
      </c>
      <c r="F446" s="52" t="s">
        <v>197</v>
      </c>
      <c r="G446" s="122">
        <v>20</v>
      </c>
      <c r="I446" s="52">
        <f t="shared" si="9"/>
        <v>44342.097916666666</v>
      </c>
    </row>
    <row r="447" spans="1:9" x14ac:dyDescent="0.2">
      <c r="A447" s="52">
        <v>1135</v>
      </c>
      <c r="B447" s="120"/>
      <c r="C447" s="120">
        <v>44342.097916666666</v>
      </c>
      <c r="D447" s="118" t="s">
        <v>281</v>
      </c>
      <c r="E447" s="52">
        <v>3</v>
      </c>
      <c r="F447" s="52" t="s">
        <v>63</v>
      </c>
      <c r="G447" s="122">
        <v>40</v>
      </c>
      <c r="I447" s="52">
        <f t="shared" si="9"/>
        <v>44342.097916666666</v>
      </c>
    </row>
    <row r="448" spans="1:9" x14ac:dyDescent="0.2">
      <c r="A448" s="52">
        <v>1136</v>
      </c>
      <c r="B448" s="120"/>
      <c r="C448" s="120">
        <v>44342.109722222223</v>
      </c>
      <c r="D448" s="118" t="s">
        <v>281</v>
      </c>
      <c r="E448" s="52">
        <v>3</v>
      </c>
      <c r="F448" s="52" t="s">
        <v>63</v>
      </c>
      <c r="G448" s="122">
        <v>40</v>
      </c>
    </row>
    <row r="449" spans="1:8" x14ac:dyDescent="0.2">
      <c r="A449" s="52">
        <v>1137</v>
      </c>
      <c r="B449" s="120"/>
      <c r="C449" s="120">
        <v>44342.109722222223</v>
      </c>
      <c r="D449" s="118" t="s">
        <v>281</v>
      </c>
      <c r="E449" s="52">
        <v>3</v>
      </c>
      <c r="F449" s="52" t="s">
        <v>63</v>
      </c>
      <c r="G449" s="122">
        <v>40</v>
      </c>
    </row>
    <row r="450" spans="1:8" x14ac:dyDescent="0.2">
      <c r="A450" s="52">
        <v>1138</v>
      </c>
      <c r="B450" s="120"/>
      <c r="C450" s="120">
        <v>44342.109722222223</v>
      </c>
      <c r="D450" s="118" t="s">
        <v>281</v>
      </c>
      <c r="E450" s="52">
        <v>3</v>
      </c>
      <c r="F450" s="52" t="s">
        <v>62</v>
      </c>
      <c r="G450" s="122">
        <v>40</v>
      </c>
    </row>
    <row r="451" spans="1:8" x14ac:dyDescent="0.2">
      <c r="A451" s="52">
        <v>1139</v>
      </c>
      <c r="B451" s="120"/>
      <c r="C451" s="120">
        <v>44342.109722222223</v>
      </c>
      <c r="D451" s="118" t="s">
        <v>281</v>
      </c>
      <c r="E451" s="52">
        <v>3</v>
      </c>
      <c r="F451" s="52" t="s">
        <v>62</v>
      </c>
      <c r="G451" s="122">
        <v>40</v>
      </c>
    </row>
    <row r="452" spans="1:8" x14ac:dyDescent="0.2">
      <c r="A452" s="52">
        <v>1140</v>
      </c>
      <c r="B452" s="120"/>
      <c r="C452" s="120">
        <v>44342.109722222223</v>
      </c>
      <c r="D452" s="118" t="s">
        <v>281</v>
      </c>
      <c r="E452" s="52">
        <v>3</v>
      </c>
      <c r="F452" s="52" t="s">
        <v>196</v>
      </c>
      <c r="G452" s="122">
        <v>40</v>
      </c>
    </row>
    <row r="453" spans="1:8" x14ac:dyDescent="0.2">
      <c r="A453" s="52">
        <v>1141</v>
      </c>
      <c r="B453" s="120"/>
      <c r="C453" s="120">
        <v>44342.675000000003</v>
      </c>
      <c r="D453" s="118" t="s">
        <v>281</v>
      </c>
      <c r="E453" s="52">
        <v>3</v>
      </c>
      <c r="F453" s="52" t="s">
        <v>273</v>
      </c>
      <c r="G453" s="122">
        <v>20</v>
      </c>
    </row>
    <row r="454" spans="1:8" x14ac:dyDescent="0.2">
      <c r="A454" s="52">
        <v>1142</v>
      </c>
      <c r="B454" s="120"/>
      <c r="C454" s="120">
        <v>44342.675000000003</v>
      </c>
      <c r="D454" s="118" t="s">
        <v>281</v>
      </c>
      <c r="E454" s="52">
        <v>3</v>
      </c>
      <c r="F454" s="52" t="s">
        <v>273</v>
      </c>
      <c r="G454" s="122">
        <v>20</v>
      </c>
    </row>
    <row r="455" spans="1:8" x14ac:dyDescent="0.2">
      <c r="A455" s="52">
        <v>1143</v>
      </c>
      <c r="C455" s="120">
        <v>44342.675000000003</v>
      </c>
      <c r="D455" s="118" t="s">
        <v>281</v>
      </c>
      <c r="E455" s="52">
        <v>3</v>
      </c>
      <c r="F455" s="52" t="s">
        <v>273</v>
      </c>
      <c r="G455" s="122">
        <v>20</v>
      </c>
    </row>
    <row r="456" spans="1:8" x14ac:dyDescent="0.2">
      <c r="A456" s="52">
        <v>1144</v>
      </c>
      <c r="C456" s="120">
        <v>44342.675000000003</v>
      </c>
      <c r="D456" s="118" t="s">
        <v>281</v>
      </c>
      <c r="E456" s="52">
        <v>3</v>
      </c>
      <c r="F456" s="52" t="s">
        <v>195</v>
      </c>
      <c r="G456" s="122">
        <v>20</v>
      </c>
    </row>
    <row r="457" spans="1:8" x14ac:dyDescent="0.2">
      <c r="A457" s="52">
        <v>1145</v>
      </c>
      <c r="C457" s="120">
        <v>44342.675000000003</v>
      </c>
      <c r="D457" s="118" t="s">
        <v>281</v>
      </c>
      <c r="E457" s="52">
        <v>3</v>
      </c>
      <c r="F457" s="52" t="s">
        <v>195</v>
      </c>
      <c r="G457" s="122">
        <v>20</v>
      </c>
    </row>
    <row r="458" spans="1:8" x14ac:dyDescent="0.2">
      <c r="A458" s="52">
        <v>1146</v>
      </c>
      <c r="C458" s="120">
        <v>44342.675000000003</v>
      </c>
      <c r="D458" s="118" t="s">
        <v>281</v>
      </c>
      <c r="E458" s="52">
        <v>3</v>
      </c>
      <c r="F458" s="52" t="s">
        <v>195</v>
      </c>
      <c r="G458" s="122">
        <v>20</v>
      </c>
    </row>
    <row r="459" spans="1:8" x14ac:dyDescent="0.2">
      <c r="A459" s="52">
        <v>1147</v>
      </c>
      <c r="C459" s="120">
        <v>44342.675000000003</v>
      </c>
      <c r="D459" s="118" t="s">
        <v>281</v>
      </c>
      <c r="E459" s="52">
        <v>3</v>
      </c>
      <c r="F459" s="52" t="s">
        <v>197</v>
      </c>
      <c r="G459" s="122">
        <v>20</v>
      </c>
    </row>
    <row r="460" spans="1:8" x14ac:dyDescent="0.2">
      <c r="A460" s="52">
        <v>1148</v>
      </c>
      <c r="C460" s="120">
        <v>44342.675000000003</v>
      </c>
      <c r="D460" s="118" t="s">
        <v>281</v>
      </c>
      <c r="E460" s="52">
        <v>3</v>
      </c>
      <c r="F460" s="52" t="s">
        <v>197</v>
      </c>
      <c r="G460" s="122">
        <v>20</v>
      </c>
    </row>
    <row r="461" spans="1:8" x14ac:dyDescent="0.2">
      <c r="A461" s="52">
        <v>1149</v>
      </c>
      <c r="C461" s="120">
        <v>44342.675000000003</v>
      </c>
      <c r="D461" s="118" t="s">
        <v>281</v>
      </c>
      <c r="E461" s="52">
        <v>3</v>
      </c>
      <c r="F461" s="52" t="s">
        <v>197</v>
      </c>
      <c r="G461" s="122">
        <v>20</v>
      </c>
      <c r="H461" s="52" t="s">
        <v>270</v>
      </c>
    </row>
    <row r="462" spans="1:8" x14ac:dyDescent="0.2">
      <c r="A462" s="52">
        <v>1150</v>
      </c>
      <c r="C462" s="120">
        <v>44342.6875</v>
      </c>
      <c r="D462" s="118" t="s">
        <v>282</v>
      </c>
      <c r="E462" s="52">
        <v>3</v>
      </c>
      <c r="F462" s="52" t="s">
        <v>197</v>
      </c>
      <c r="G462" s="122">
        <v>20</v>
      </c>
      <c r="H462" s="52" t="s">
        <v>284</v>
      </c>
    </row>
    <row r="463" spans="1:8" x14ac:dyDescent="0.2">
      <c r="A463" s="52">
        <v>1151</v>
      </c>
      <c r="C463" s="120">
        <v>44342.6875</v>
      </c>
      <c r="D463" s="118" t="s">
        <v>282</v>
      </c>
      <c r="E463" s="52">
        <v>3</v>
      </c>
      <c r="F463" s="52" t="s">
        <v>196</v>
      </c>
      <c r="G463" s="122">
        <v>40</v>
      </c>
    </row>
    <row r="464" spans="1:8" x14ac:dyDescent="0.2">
      <c r="A464" s="52">
        <v>1152</v>
      </c>
      <c r="C464" s="120">
        <v>44342.6875</v>
      </c>
      <c r="D464" s="118" t="s">
        <v>282</v>
      </c>
      <c r="E464" s="52">
        <v>3</v>
      </c>
      <c r="F464" s="52" t="s">
        <v>62</v>
      </c>
      <c r="G464" s="122">
        <v>20</v>
      </c>
    </row>
    <row r="465" spans="1:8" x14ac:dyDescent="0.2">
      <c r="A465" s="52">
        <v>1153</v>
      </c>
      <c r="C465" s="120">
        <v>44342.693749999999</v>
      </c>
      <c r="D465" s="118" t="s">
        <v>282</v>
      </c>
      <c r="E465" s="52">
        <v>3</v>
      </c>
      <c r="F465" s="52" t="s">
        <v>62</v>
      </c>
      <c r="G465" s="122">
        <v>40</v>
      </c>
    </row>
    <row r="466" spans="1:8" x14ac:dyDescent="0.2">
      <c r="A466" s="52">
        <v>1154</v>
      </c>
      <c r="C466" s="120">
        <v>44342.693749999999</v>
      </c>
      <c r="D466" s="118" t="s">
        <v>282</v>
      </c>
      <c r="E466" s="52">
        <v>3</v>
      </c>
      <c r="F466" s="52" t="s">
        <v>62</v>
      </c>
      <c r="G466" s="122">
        <v>40</v>
      </c>
    </row>
    <row r="467" spans="1:8" x14ac:dyDescent="0.2">
      <c r="A467" s="52">
        <v>1155</v>
      </c>
      <c r="C467" s="120">
        <v>44342.693749999999</v>
      </c>
      <c r="D467" s="118" t="s">
        <v>282</v>
      </c>
      <c r="E467" s="52">
        <v>3</v>
      </c>
      <c r="F467" s="52" t="s">
        <v>62</v>
      </c>
      <c r="G467" s="122">
        <v>40</v>
      </c>
    </row>
    <row r="468" spans="1:8" x14ac:dyDescent="0.2">
      <c r="A468" s="52">
        <v>1156</v>
      </c>
      <c r="C468" s="120">
        <v>44342.693749999999</v>
      </c>
      <c r="D468" s="118" t="s">
        <v>282</v>
      </c>
      <c r="E468" s="52">
        <v>3</v>
      </c>
      <c r="F468" s="52" t="s">
        <v>68</v>
      </c>
      <c r="G468" s="122">
        <v>40</v>
      </c>
    </row>
    <row r="469" spans="1:8" x14ac:dyDescent="0.2">
      <c r="A469" s="52">
        <v>1157</v>
      </c>
      <c r="C469" s="120">
        <v>44342.693749999999</v>
      </c>
      <c r="D469" s="118" t="s">
        <v>282</v>
      </c>
      <c r="E469" s="52">
        <v>3</v>
      </c>
      <c r="F469" s="52" t="s">
        <v>68</v>
      </c>
      <c r="G469" s="122">
        <v>40</v>
      </c>
    </row>
    <row r="470" spans="1:8" x14ac:dyDescent="0.2">
      <c r="A470" s="52">
        <v>1158</v>
      </c>
      <c r="C470" s="120">
        <v>44342.693749999999</v>
      </c>
      <c r="D470" s="118" t="s">
        <v>282</v>
      </c>
      <c r="E470" s="52">
        <v>3</v>
      </c>
      <c r="F470" s="52" t="s">
        <v>68</v>
      </c>
      <c r="G470" s="122">
        <v>40</v>
      </c>
    </row>
    <row r="471" spans="1:8" x14ac:dyDescent="0.2">
      <c r="A471" s="52">
        <v>1159</v>
      </c>
      <c r="C471" s="120">
        <v>44342.693749999999</v>
      </c>
      <c r="D471" s="118" t="s">
        <v>282</v>
      </c>
      <c r="E471" s="52">
        <v>3</v>
      </c>
      <c r="F471" s="52" t="s">
        <v>262</v>
      </c>
      <c r="G471" s="122">
        <v>40</v>
      </c>
      <c r="H471" s="52" t="s">
        <v>285</v>
      </c>
    </row>
    <row r="472" spans="1:8" x14ac:dyDescent="0.2">
      <c r="A472" s="52">
        <v>1160</v>
      </c>
      <c r="C472" s="120">
        <v>44342.693749999999</v>
      </c>
      <c r="D472" s="118" t="s">
        <v>282</v>
      </c>
      <c r="E472" s="52">
        <v>3</v>
      </c>
      <c r="F472" s="52" t="s">
        <v>68</v>
      </c>
      <c r="G472" s="122">
        <v>40</v>
      </c>
    </row>
    <row r="473" spans="1:8" x14ac:dyDescent="0.2">
      <c r="A473" s="52">
        <v>1161</v>
      </c>
      <c r="C473" s="120">
        <v>44342.777777777781</v>
      </c>
      <c r="D473" s="118" t="s">
        <v>283</v>
      </c>
      <c r="E473" s="52">
        <v>3</v>
      </c>
      <c r="F473" s="52" t="s">
        <v>197</v>
      </c>
      <c r="G473" s="122">
        <v>20</v>
      </c>
    </row>
    <row r="474" spans="1:8" x14ac:dyDescent="0.2">
      <c r="A474" s="52">
        <v>1162</v>
      </c>
      <c r="C474" s="120">
        <v>44342.777777777781</v>
      </c>
      <c r="D474" s="118" t="s">
        <v>283</v>
      </c>
      <c r="E474" s="52">
        <v>3</v>
      </c>
      <c r="F474" s="52" t="s">
        <v>197</v>
      </c>
      <c r="G474" s="122">
        <v>20</v>
      </c>
    </row>
    <row r="475" spans="1:8" x14ac:dyDescent="0.2">
      <c r="A475" s="52">
        <v>1163</v>
      </c>
      <c r="C475" s="120">
        <v>44342.777777777781</v>
      </c>
      <c r="D475" s="118" t="s">
        <v>283</v>
      </c>
      <c r="E475" s="52">
        <v>3</v>
      </c>
      <c r="F475" s="52" t="s">
        <v>197</v>
      </c>
      <c r="G475" s="122">
        <v>20</v>
      </c>
    </row>
    <row r="476" spans="1:8" x14ac:dyDescent="0.2">
      <c r="A476" s="52">
        <v>1164</v>
      </c>
      <c r="C476" s="120">
        <v>44342.777777777781</v>
      </c>
      <c r="D476" s="118" t="s">
        <v>283</v>
      </c>
      <c r="E476" s="52">
        <v>3</v>
      </c>
      <c r="F476" s="52" t="s">
        <v>197</v>
      </c>
      <c r="G476" s="122">
        <v>20</v>
      </c>
    </row>
    <row r="477" spans="1:8" x14ac:dyDescent="0.2">
      <c r="A477" s="52">
        <v>1165</v>
      </c>
      <c r="C477" s="120">
        <v>44342.777777777781</v>
      </c>
      <c r="D477" s="118" t="s">
        <v>283</v>
      </c>
      <c r="E477" s="52">
        <v>3</v>
      </c>
      <c r="F477" s="52" t="s">
        <v>197</v>
      </c>
      <c r="G477" s="122">
        <v>20</v>
      </c>
    </row>
    <row r="478" spans="1:8" x14ac:dyDescent="0.2">
      <c r="A478" s="52">
        <v>1166</v>
      </c>
      <c r="C478" s="120">
        <v>44342.777777777781</v>
      </c>
      <c r="D478" s="118" t="s">
        <v>283</v>
      </c>
      <c r="E478" s="52">
        <v>3</v>
      </c>
      <c r="F478" s="52" t="s">
        <v>195</v>
      </c>
      <c r="G478" s="122">
        <v>40</v>
      </c>
      <c r="H478" s="52" t="s">
        <v>260</v>
      </c>
    </row>
    <row r="479" spans="1:8" x14ac:dyDescent="0.2">
      <c r="A479" s="52">
        <v>1167</v>
      </c>
      <c r="C479" s="120">
        <v>44342.777777777781</v>
      </c>
      <c r="D479" s="118" t="s">
        <v>283</v>
      </c>
      <c r="E479" s="52">
        <v>3</v>
      </c>
      <c r="F479" s="52" t="s">
        <v>195</v>
      </c>
      <c r="G479" s="122">
        <v>40</v>
      </c>
    </row>
    <row r="480" spans="1:8" x14ac:dyDescent="0.2">
      <c r="A480" s="52">
        <v>1168</v>
      </c>
      <c r="C480" s="120">
        <v>44342.777777777781</v>
      </c>
      <c r="D480" s="118" t="s">
        <v>283</v>
      </c>
      <c r="E480" s="52">
        <v>3</v>
      </c>
      <c r="F480" s="52" t="s">
        <v>195</v>
      </c>
      <c r="G480" s="122">
        <v>40</v>
      </c>
    </row>
    <row r="481" spans="1:7" x14ac:dyDescent="0.2">
      <c r="A481" s="52">
        <v>1169</v>
      </c>
      <c r="C481" s="120">
        <v>44342.777777777781</v>
      </c>
      <c r="D481" s="118" t="s">
        <v>283</v>
      </c>
      <c r="E481" s="52">
        <v>3</v>
      </c>
      <c r="F481" s="52" t="s">
        <v>195</v>
      </c>
      <c r="G481" s="122">
        <v>40</v>
      </c>
    </row>
    <row r="482" spans="1:7" x14ac:dyDescent="0.2">
      <c r="A482" s="52">
        <v>1170</v>
      </c>
      <c r="C482" s="120">
        <v>44342.791666666664</v>
      </c>
      <c r="D482" s="118" t="s">
        <v>283</v>
      </c>
      <c r="E482" s="52">
        <v>3</v>
      </c>
      <c r="F482" s="52" t="s">
        <v>196</v>
      </c>
      <c r="G482" s="122">
        <v>40</v>
      </c>
    </row>
    <row r="483" spans="1:7" x14ac:dyDescent="0.2">
      <c r="A483" s="52">
        <v>1171</v>
      </c>
      <c r="C483" s="120">
        <v>44342.791666666664</v>
      </c>
      <c r="D483" s="118" t="s">
        <v>283</v>
      </c>
      <c r="E483" s="52">
        <v>3</v>
      </c>
      <c r="F483" s="52" t="s">
        <v>62</v>
      </c>
      <c r="G483" s="122">
        <v>40</v>
      </c>
    </row>
    <row r="484" spans="1:7" x14ac:dyDescent="0.2">
      <c r="A484" s="52">
        <v>1172</v>
      </c>
      <c r="C484" s="120">
        <v>44342.791666666664</v>
      </c>
      <c r="D484" s="118" t="s">
        <v>283</v>
      </c>
      <c r="E484" s="52">
        <v>3</v>
      </c>
      <c r="F484" s="52" t="s">
        <v>62</v>
      </c>
      <c r="G484" s="122">
        <v>40</v>
      </c>
    </row>
    <row r="485" spans="1:7" x14ac:dyDescent="0.2">
      <c r="A485" s="52">
        <v>1173</v>
      </c>
      <c r="C485" s="120">
        <v>44342.791666666664</v>
      </c>
      <c r="D485" s="118" t="s">
        <v>283</v>
      </c>
      <c r="E485" s="52">
        <v>3</v>
      </c>
      <c r="F485" s="52" t="s">
        <v>62</v>
      </c>
      <c r="G485" s="122">
        <v>40</v>
      </c>
    </row>
    <row r="486" spans="1:7" x14ac:dyDescent="0.2">
      <c r="A486" s="52">
        <v>1174</v>
      </c>
      <c r="C486" s="120">
        <v>44342.791666666664</v>
      </c>
      <c r="D486" s="118" t="s">
        <v>283</v>
      </c>
      <c r="E486" s="52">
        <v>3</v>
      </c>
      <c r="F486" s="52" t="s">
        <v>62</v>
      </c>
      <c r="G486" s="122">
        <v>40</v>
      </c>
    </row>
    <row r="487" spans="1:7" x14ac:dyDescent="0.2">
      <c r="A487" s="52">
        <v>1175</v>
      </c>
      <c r="C487" s="120">
        <v>44342.791666666664</v>
      </c>
      <c r="D487" s="118" t="s">
        <v>283</v>
      </c>
      <c r="E487" s="52">
        <v>3</v>
      </c>
      <c r="F487" s="52" t="s">
        <v>62</v>
      </c>
      <c r="G487" s="122">
        <v>40</v>
      </c>
    </row>
    <row r="488" spans="1:7" x14ac:dyDescent="0.2">
      <c r="A488" s="52">
        <v>1176</v>
      </c>
      <c r="C488" s="120">
        <v>44342.831944444442</v>
      </c>
      <c r="D488" s="118" t="s">
        <v>286</v>
      </c>
      <c r="E488" s="52">
        <v>3</v>
      </c>
      <c r="F488" s="52" t="s">
        <v>62</v>
      </c>
      <c r="G488" s="122">
        <v>40</v>
      </c>
    </row>
    <row r="489" spans="1:7" x14ac:dyDescent="0.2">
      <c r="A489" s="52">
        <v>1177</v>
      </c>
      <c r="C489" s="120">
        <v>44342.831944444442</v>
      </c>
      <c r="D489" s="118" t="s">
        <v>286</v>
      </c>
      <c r="E489" s="52">
        <v>3</v>
      </c>
      <c r="F489" s="52" t="s">
        <v>62</v>
      </c>
      <c r="G489" s="122">
        <v>20</v>
      </c>
    </row>
    <row r="490" spans="1:7" x14ac:dyDescent="0.2">
      <c r="A490" s="52">
        <v>1178</v>
      </c>
      <c r="C490" s="120">
        <v>44342.831944444442</v>
      </c>
      <c r="D490" s="118" t="s">
        <v>286</v>
      </c>
      <c r="E490" s="52">
        <v>3</v>
      </c>
      <c r="F490" s="52" t="s">
        <v>62</v>
      </c>
      <c r="G490" s="122">
        <v>20</v>
      </c>
    </row>
    <row r="491" spans="1:7" x14ac:dyDescent="0.2">
      <c r="A491" s="52">
        <v>1179</v>
      </c>
      <c r="C491" s="120">
        <v>44342.831944444442</v>
      </c>
      <c r="D491" s="118" t="s">
        <v>286</v>
      </c>
      <c r="E491" s="52">
        <v>3</v>
      </c>
      <c r="F491" s="52" t="s">
        <v>62</v>
      </c>
      <c r="G491" s="122">
        <v>20</v>
      </c>
    </row>
    <row r="492" spans="1:7" x14ac:dyDescent="0.2">
      <c r="A492" s="52">
        <v>1180</v>
      </c>
      <c r="C492" s="120">
        <v>44342.831944444442</v>
      </c>
      <c r="D492" s="118" t="s">
        <v>286</v>
      </c>
      <c r="E492" s="52">
        <v>3</v>
      </c>
      <c r="F492" s="52" t="s">
        <v>62</v>
      </c>
      <c r="G492" s="122">
        <v>40</v>
      </c>
    </row>
    <row r="493" spans="1:7" x14ac:dyDescent="0.2">
      <c r="A493" s="52">
        <v>1181</v>
      </c>
      <c r="C493" s="120">
        <v>44342.839583333334</v>
      </c>
      <c r="D493" s="118" t="s">
        <v>286</v>
      </c>
      <c r="E493" s="52">
        <v>3</v>
      </c>
      <c r="F493" s="52" t="s">
        <v>197</v>
      </c>
      <c r="G493" s="122">
        <v>40</v>
      </c>
    </row>
    <row r="494" spans="1:7" x14ac:dyDescent="0.2">
      <c r="A494" s="52">
        <v>1182</v>
      </c>
      <c r="C494" s="120">
        <v>44342.839583333334</v>
      </c>
      <c r="D494" s="118" t="s">
        <v>286</v>
      </c>
      <c r="E494" s="52">
        <v>3</v>
      </c>
      <c r="F494" s="52" t="s">
        <v>197</v>
      </c>
      <c r="G494" s="122">
        <v>40</v>
      </c>
    </row>
    <row r="495" spans="1:7" x14ac:dyDescent="0.2">
      <c r="A495" s="52">
        <v>1183</v>
      </c>
      <c r="C495" s="120">
        <v>44342.839583333334</v>
      </c>
      <c r="D495" s="118" t="s">
        <v>286</v>
      </c>
      <c r="E495" s="52">
        <v>3</v>
      </c>
      <c r="F495" s="52" t="s">
        <v>273</v>
      </c>
      <c r="G495" s="122">
        <v>20</v>
      </c>
    </row>
    <row r="496" spans="1:7" x14ac:dyDescent="0.2">
      <c r="A496" s="52">
        <v>1184</v>
      </c>
      <c r="C496" s="120">
        <v>44342.839583333334</v>
      </c>
      <c r="D496" s="118" t="s">
        <v>286</v>
      </c>
      <c r="E496" s="52">
        <v>3</v>
      </c>
      <c r="F496" s="52" t="s">
        <v>197</v>
      </c>
      <c r="G496" s="122">
        <v>40</v>
      </c>
    </row>
    <row r="497" spans="1:8" x14ac:dyDescent="0.2">
      <c r="A497" s="52">
        <v>1185</v>
      </c>
      <c r="C497" s="120">
        <v>44342.839583333334</v>
      </c>
      <c r="D497" s="118" t="s">
        <v>286</v>
      </c>
      <c r="E497" s="52">
        <v>3</v>
      </c>
      <c r="F497" s="52" t="s">
        <v>273</v>
      </c>
      <c r="G497" s="122">
        <v>40</v>
      </c>
      <c r="H497" s="52" t="s">
        <v>260</v>
      </c>
    </row>
    <row r="498" spans="1:8" x14ac:dyDescent="0.2">
      <c r="A498" s="52">
        <v>1186</v>
      </c>
      <c r="C498" s="120">
        <v>44342.839583333334</v>
      </c>
      <c r="D498" s="118" t="s">
        <v>286</v>
      </c>
      <c r="E498" s="52">
        <v>3</v>
      </c>
      <c r="F498" s="52" t="s">
        <v>197</v>
      </c>
      <c r="G498" s="122">
        <v>20</v>
      </c>
    </row>
    <row r="499" spans="1:8" x14ac:dyDescent="0.2">
      <c r="A499" s="52">
        <v>1187</v>
      </c>
      <c r="C499" s="120">
        <v>44342.839583333334</v>
      </c>
      <c r="D499" s="118" t="s">
        <v>286</v>
      </c>
      <c r="E499" s="52">
        <v>3</v>
      </c>
      <c r="F499" s="52" t="s">
        <v>197</v>
      </c>
      <c r="G499" s="122">
        <v>40</v>
      </c>
    </row>
    <row r="500" spans="1:8" x14ac:dyDescent="0.2">
      <c r="A500" s="52">
        <v>1188</v>
      </c>
      <c r="C500" s="120">
        <v>44342.839583333334</v>
      </c>
      <c r="D500" s="118" t="s">
        <v>286</v>
      </c>
      <c r="E500" s="52">
        <v>3</v>
      </c>
      <c r="F500" s="52" t="s">
        <v>63</v>
      </c>
      <c r="G500" s="122">
        <v>40</v>
      </c>
    </row>
    <row r="501" spans="1:8" x14ac:dyDescent="0.2">
      <c r="A501" s="52">
        <v>1189</v>
      </c>
      <c r="C501" s="120">
        <v>44342.839583333334</v>
      </c>
      <c r="D501" s="118" t="s">
        <v>286</v>
      </c>
      <c r="E501" s="52">
        <v>3</v>
      </c>
      <c r="F501" s="52" t="s">
        <v>195</v>
      </c>
      <c r="G501" s="122">
        <v>40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Trap_logs_Meg</vt:lpstr>
      <vt:lpstr>Trap_logs_summary</vt:lpstr>
      <vt:lpstr>bulk DNA</vt:lpstr>
      <vt:lpstr>Gel imaging</vt:lpstr>
      <vt:lpstr>Picked Particles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2018-08-27T12:33:44Z</dcterms:created>
  <dcterms:modified xsi:type="dcterms:W3CDTF">2022-02-08T23:46:51Z</dcterms:modified>
</cp:coreProperties>
</file>