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tlas\ProjectLibrary\902402_CSEM\Antarctic\Shipping\"/>
    </mc:Choice>
  </mc:AlternateContent>
  <xr:revisionPtr revIDLastSave="0" documentId="13_ncr:1_{86AC91B9-D7A7-491B-A046-5FEC44AD0E0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tem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5" i="1" l="1"/>
  <c r="I125" i="1"/>
  <c r="I115" i="1"/>
  <c r="J115" i="1"/>
  <c r="I106" i="1"/>
  <c r="J106" i="1"/>
  <c r="I37" i="1"/>
  <c r="J37" i="1"/>
  <c r="I24" i="1"/>
  <c r="J24" i="1"/>
  <c r="I14" i="1"/>
  <c r="J14" i="1"/>
  <c r="J2" i="1"/>
  <c r="I144" i="1" l="1"/>
  <c r="J144" i="1"/>
  <c r="J136" i="1"/>
  <c r="I136" i="1"/>
  <c r="I100" i="1"/>
  <c r="I87" i="1"/>
  <c r="I71" i="1"/>
  <c r="I153" i="1" s="1"/>
  <c r="J71" i="1"/>
  <c r="J153" i="1" s="1"/>
  <c r="J87" i="1"/>
  <c r="J100" i="1"/>
  <c r="I2" i="1"/>
</calcChain>
</file>

<file path=xl/sharedStrings.xml><?xml version="1.0" encoding="utf-8"?>
<sst xmlns="http://schemas.openxmlformats.org/spreadsheetml/2006/main" count="301" uniqueCount="148">
  <si>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</si>
  <si>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</si>
  <si>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</si>
  <si>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</si>
  <si>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</si>
  <si>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</si>
  <si>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</si>
  <si>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</si>
  <si>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</si>
  <si>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</si>
  <si>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Subtotal</t>
  </si>
  <si>
    <t>USA</t>
  </si>
  <si>
    <t>Total</t>
  </si>
  <si>
    <t>Colombus P-10</t>
  </si>
  <si>
    <t>Pelican 1010 case for GPS loggers x9</t>
  </si>
  <si>
    <t>Pelican 1010</t>
  </si>
  <si>
    <t>A-4</t>
  </si>
  <si>
    <t>A-2</t>
  </si>
  <si>
    <t>Selfpot Logger</t>
  </si>
  <si>
    <t>Installed in Titanium housing</t>
  </si>
  <si>
    <t>Magson Selfpot loggers x3 (159, 160, 162)</t>
  </si>
  <si>
    <t>PR-CU-R1033 (From Batteryspace.com)</t>
  </si>
  <si>
    <t>12V Zonge Battery</t>
  </si>
  <si>
    <t>MXBAT</t>
  </si>
  <si>
    <t>Garmin GP16X</t>
  </si>
  <si>
    <t>Power Resistor</t>
  </si>
  <si>
    <t>MBARI Owned?</t>
  </si>
  <si>
    <t>YES</t>
  </si>
  <si>
    <t>D cell battery holders</t>
  </si>
  <si>
    <t>Surlok Plus connectors (Male and Female)</t>
  </si>
  <si>
    <t>H bridge cable</t>
  </si>
  <si>
    <t>Ethernet cables 2ft x11</t>
  </si>
  <si>
    <t>AC Power cord x3</t>
  </si>
  <si>
    <t>GFCI In-line cable</t>
  </si>
  <si>
    <t>Fluke GFCI Tester</t>
  </si>
  <si>
    <t>12V Power supply x2</t>
  </si>
  <si>
    <t>USB to RS232 converter</t>
  </si>
  <si>
    <t>Waveshare</t>
  </si>
  <si>
    <t>NO</t>
  </si>
  <si>
    <t>Time Sync cables x4</t>
  </si>
  <si>
    <t>MCIL8 F -&gt; RS232</t>
  </si>
  <si>
    <t>1 MBARI, 3 Other</t>
  </si>
  <si>
    <t>60A 3-ph 208V plug Winch Spare</t>
  </si>
  <si>
    <t>PS560P9-W</t>
  </si>
  <si>
    <t>N6-20 to L14-30</t>
  </si>
  <si>
    <t>Blue winch power adapter 1ft</t>
  </si>
  <si>
    <t>Crane Scale</t>
  </si>
  <si>
    <t>12V Zonge power supply spare</t>
  </si>
  <si>
    <t>AA powered strobe light x3</t>
  </si>
  <si>
    <t>Blue winch manual crank handle</t>
  </si>
  <si>
    <t>Waterproof 240V plug for blue winch</t>
  </si>
  <si>
    <t>HBL2321</t>
  </si>
  <si>
    <t>Blue winch button spare</t>
  </si>
  <si>
    <t>Knee pads</t>
  </si>
  <si>
    <t>Geomar-CSEM-Sphere</t>
  </si>
  <si>
    <t>Receiver Line (3X Silvion CCS1-Port)</t>
  </si>
  <si>
    <t>CCS1-Port</t>
  </si>
  <si>
    <t>Datalogger White Protective Acetal Housing</t>
  </si>
  <si>
    <t>White acetal weight</t>
  </si>
  <si>
    <t>A-2 (Small) Buoy</t>
  </si>
  <si>
    <t>A-4 (Large) Buoy x2</t>
  </si>
  <si>
    <t>10mm white &amp; blue line 30m long</t>
  </si>
  <si>
    <t>10mm white and blue line 10m long and netting</t>
  </si>
  <si>
    <t>Geomar Stainless Steel Transmitter Sphere</t>
  </si>
  <si>
    <t>A-4 Buoy (Large) x3</t>
  </si>
  <si>
    <t>White Acetal Datalogger Protective Housing</t>
  </si>
  <si>
    <t>Zarges Box 6 (Large 78x59x61 cm)</t>
  </si>
  <si>
    <t>Zarges Box 1  (Large 78x59x61 cm)</t>
  </si>
  <si>
    <t>Zarges Box 2 (Small 78x59x40 cm)</t>
  </si>
  <si>
    <t>Zarges Box 3  (Small 78x59x40 cm)</t>
  </si>
  <si>
    <t>Zarges Box 4 (Small 78x59x40 cm)</t>
  </si>
  <si>
    <t>Zarges Box 5  (Small 78x59x40 cm)</t>
  </si>
  <si>
    <t>6A006.b</t>
  </si>
  <si>
    <t>D cell Alkaline battery x24</t>
  </si>
  <si>
    <t>D cell alkaline</t>
  </si>
  <si>
    <t>C cell alkaline battery x24</t>
  </si>
  <si>
    <t>C cell alkaline</t>
  </si>
  <si>
    <t>RS232 cable x4</t>
  </si>
  <si>
    <t>DB9</t>
  </si>
  <si>
    <t>Receiver Line x2 (6x Silvion CCS1-Port)</t>
  </si>
  <si>
    <t>Columbus P-10 GPS loggers x8</t>
  </si>
  <si>
    <t>6x New</t>
  </si>
  <si>
    <t>6x ~9.2V</t>
  </si>
  <si>
    <t>3x ~8.9V</t>
  </si>
  <si>
    <t>Alkaline 6S2P Battery pack x15</t>
  </si>
  <si>
    <t>Full spool with 2x receivers on line. Bullets not attached</t>
  </si>
  <si>
    <t>CSEM Spool (81cm diameter, 45cm wide)</t>
  </si>
  <si>
    <t>KOPRI</t>
  </si>
  <si>
    <t xml:space="preserve">Red Milwaukee Toolbox (56 cm x 41 x 40cm) </t>
  </si>
  <si>
    <t>Tools</t>
  </si>
  <si>
    <t>Gloves</t>
  </si>
  <si>
    <t>Antisieze</t>
  </si>
  <si>
    <t>Loctite LB 8150</t>
  </si>
  <si>
    <t>Radon Instrument</t>
  </si>
  <si>
    <t>RTM6-00553</t>
  </si>
  <si>
    <t>Battery Charger</t>
  </si>
  <si>
    <t xml:space="preserve">HOTA D6 Pro </t>
  </si>
  <si>
    <t xml:space="preserve">UPS </t>
  </si>
  <si>
    <t>APC BE850G2</t>
  </si>
  <si>
    <t>EAR99</t>
  </si>
  <si>
    <t>EAR99 - Sealed Lead Acid Battery</t>
  </si>
  <si>
    <t>MSDS - Sealed lead acid battery</t>
  </si>
  <si>
    <t>Rechargeable AA and AAA batteries (NiMH)</t>
  </si>
  <si>
    <t>Koshare</t>
  </si>
  <si>
    <t>Not dangeous goods when packaged properly</t>
  </si>
  <si>
    <t xml:space="preserve">Zarges Mini (58x38x33cm) </t>
  </si>
  <si>
    <t>Knee Pads</t>
  </si>
  <si>
    <t>Boots</t>
  </si>
  <si>
    <t>Black Poly</t>
  </si>
  <si>
    <t>VitraPor Gaswascheflasche 500ml</t>
  </si>
  <si>
    <t>Cable Ties</t>
  </si>
  <si>
    <t>Paper Towels</t>
  </si>
  <si>
    <t>Plastic Wrap</t>
  </si>
  <si>
    <t xml:space="preserve">Pelican Case (AUV Owned) (118x67x42cm) </t>
  </si>
  <si>
    <t>Water sampling equipment (blue box x2)</t>
  </si>
  <si>
    <t>KOPRI Taisek owned</t>
  </si>
  <si>
    <t>BlueROV Spare Tether</t>
  </si>
  <si>
    <t>BlueROV Spare Parts</t>
  </si>
  <si>
    <t>~100m spare</t>
  </si>
  <si>
    <t>KOREA</t>
  </si>
  <si>
    <t>Germany</t>
  </si>
  <si>
    <t>Spare lines</t>
  </si>
  <si>
    <t>Chain</t>
  </si>
  <si>
    <t xml:space="preserve">Pelican Case with ZTEM Transmitter (51x51x29cm) </t>
  </si>
  <si>
    <t>ZTEM-30</t>
  </si>
  <si>
    <t>HS #9015.80.8040</t>
  </si>
  <si>
    <t>Zonge ZTEM Transmitter (blue cube)</t>
  </si>
  <si>
    <t>Spare cable to extend length</t>
  </si>
  <si>
    <t>MSDS - Sealed Lead Acid Battery</t>
  </si>
  <si>
    <t>RS3 Mini</t>
  </si>
  <si>
    <t>DJI RS3 mini camera gimbal</t>
  </si>
  <si>
    <t>lithium battery installed</t>
  </si>
  <si>
    <t>Possibly EAR99?</t>
  </si>
  <si>
    <t>International power adapter</t>
  </si>
  <si>
    <t>BlueROV</t>
  </si>
  <si>
    <t>200m Tether</t>
  </si>
  <si>
    <t xml:space="preserve">Black Husky Box (97x62x60cm) </t>
  </si>
  <si>
    <t>BlueROV2</t>
  </si>
  <si>
    <t>Lithium battery installed in ROV</t>
  </si>
  <si>
    <t>YES - HOBSON</t>
  </si>
  <si>
    <t>Zip Ties</t>
  </si>
  <si>
    <t>Has sealed lead acid battery installed internally</t>
  </si>
  <si>
    <t>CSEM Battery inventory (sept 2025 - after arctic):</t>
  </si>
  <si>
    <t>Niskin Bottle 3L</t>
  </si>
  <si>
    <t>BlueROV2 components/spare parts</t>
  </si>
  <si>
    <t>Stainless steel rope clamps x4</t>
  </si>
  <si>
    <t>Bag of clothing</t>
  </si>
  <si>
    <t>YES - VOIGTLANDER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</si>
</sst>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7"/>
      <color rgb="FF000000"/>
      <name val="Calibri"/>
      <family val="2"/>
    </font>
    <font>
      <sz val="17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/>
    <xf numFmtId="0" fontId="3" fillId="0" borderId="1" xfId="0" applyFont="1" applyBorder="1" applyAlignment="1">
      <alignment vertical="top"/>
    </xf>
    <xf numFmtId="3" fontId="4" fillId="3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vertical="top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4" fillId="3" borderId="2" xfId="0" applyNumberFormat="1" applyFont="1" applyFill="1" applyBorder="1"/>
    <xf numFmtId="164" fontId="4" fillId="3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2" fillId="5" borderId="1" xfId="0" applyFont="1" applyFill="1" applyBorder="1"/>
    <xf numFmtId="3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vertical="top"/>
    </xf>
    <xf numFmtId="0" fontId="4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3" fontId="4" fillId="8" borderId="1" xfId="0" applyNumberFormat="1" applyFont="1" applyFill="1" applyBorder="1" applyAlignment="1">
      <alignment horizontal="right"/>
    </xf>
    <xf numFmtId="164" fontId="4" fillId="8" borderId="1" xfId="0" applyNumberFormat="1" applyFont="1" applyFill="1" applyBorder="1" applyAlignment="1">
      <alignment horizontal="right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4" fillId="4" borderId="1" xfId="0" applyFont="1" applyFill="1" applyBorder="1"/>
    <xf numFmtId="0" fontId="3" fillId="0" borderId="2" xfId="0" applyFont="1" applyBorder="1"/>
    <xf numFmtId="3" fontId="4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7"/>
  <sheetViews>
    <sheetView tabSelected="1" zoomScale="70" zoomScaleNormal="70" workbookViewId="0">
      <pane ySplit="1" topLeftCell="A44" activePane="bottomLeft" state="frozen"/>
      <selection pane="bottomLeft" activeCell="U81" sqref="U81"/>
    </sheetView>
  </sheetViews>
  <sheetFormatPr defaultColWidth="12.7109375" defaultRowHeight="15.75" customHeight="1" x14ac:dyDescent="0.35"/>
  <cols>
    <col min="1" max="1" width="8.7109375" style="51" customWidth="1"/>
    <col min="2" max="2" width="84.42578125" style="51" bestFit="1" customWidth="1"/>
    <col min="3" max="3" width="50.42578125" style="51" customWidth="1"/>
    <col min="4" max="4" width="14.28515625" style="51" customWidth="1"/>
    <col min="5" max="5" width="40.28515625" style="51" bestFit="1" customWidth="1"/>
    <col min="6" max="6" width="20.140625" style="51" bestFit="1" customWidth="1"/>
    <col min="7" max="7" width="13.7109375" style="51" bestFit="1" customWidth="1"/>
    <col min="8" max="8" width="12.5703125" style="51" bestFit="1" customWidth="1"/>
    <col min="9" max="9" width="16" style="51" bestFit="1" customWidth="1"/>
    <col min="10" max="10" width="25.5703125" style="51" customWidth="1"/>
    <col min="11" max="11" width="38.5703125" style="51" customWidth="1"/>
    <col min="12" max="16384" width="12.7109375" style="51"/>
  </cols>
  <sheetData>
    <row r="1" spans="1:26" ht="22.5" customHeight="1" x14ac:dyDescent="0.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30" t="s">
        <v>9</v>
      </c>
      <c r="K1" s="3" t="s">
        <v>26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22.5" customHeight="1" x14ac:dyDescent="0.35">
      <c r="A2" s="6"/>
      <c r="B2" s="19" t="s">
        <v>67</v>
      </c>
      <c r="C2" s="19"/>
      <c r="D2" s="20"/>
      <c r="E2" s="19"/>
      <c r="F2" s="21"/>
      <c r="G2" s="19"/>
      <c r="H2" s="22" t="s">
        <v>10</v>
      </c>
      <c r="I2" s="23">
        <f>SUM(I4:I12)</f>
        <v>85</v>
      </c>
      <c r="J2" s="32">
        <f>SUM(J4:J12)</f>
        <v>2700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35">
      <c r="A3" s="6"/>
      <c r="B3" s="10"/>
      <c r="C3" s="10"/>
      <c r="D3" s="3"/>
      <c r="E3" s="7"/>
      <c r="F3" s="8"/>
      <c r="G3" s="7"/>
      <c r="H3" s="7"/>
      <c r="I3" s="9"/>
      <c r="J3" s="31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35">
      <c r="A4" s="6">
        <v>1</v>
      </c>
      <c r="B4" s="24" t="s">
        <v>63</v>
      </c>
      <c r="C4" s="7" t="s">
        <v>54</v>
      </c>
      <c r="D4" s="3"/>
      <c r="E4" s="7"/>
      <c r="F4" s="8"/>
      <c r="G4" s="7"/>
      <c r="H4" s="7" t="s">
        <v>11</v>
      </c>
      <c r="I4" s="9">
        <v>25</v>
      </c>
      <c r="J4" s="31">
        <v>750</v>
      </c>
      <c r="K4" s="7" t="s">
        <v>38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35">
      <c r="A5" s="6">
        <v>2</v>
      </c>
      <c r="B5" s="24" t="s">
        <v>55</v>
      </c>
      <c r="C5" s="7" t="s">
        <v>56</v>
      </c>
      <c r="D5" s="3"/>
      <c r="E5" s="7"/>
      <c r="F5" s="8"/>
      <c r="G5" s="7" t="s">
        <v>72</v>
      </c>
      <c r="H5" s="7" t="s">
        <v>11</v>
      </c>
      <c r="I5" s="9">
        <v>25</v>
      </c>
      <c r="J5" s="31">
        <v>1000</v>
      </c>
      <c r="K5" s="7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35">
      <c r="A6" s="6">
        <v>3</v>
      </c>
      <c r="B6" s="24" t="s">
        <v>57</v>
      </c>
      <c r="C6" s="7"/>
      <c r="D6" s="3"/>
      <c r="E6" s="7"/>
      <c r="F6" s="8"/>
      <c r="G6" s="7"/>
      <c r="H6" s="7" t="s">
        <v>11</v>
      </c>
      <c r="I6" s="9">
        <v>20</v>
      </c>
      <c r="J6" s="31">
        <v>750</v>
      </c>
      <c r="K6" s="7" t="s">
        <v>38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35">
      <c r="A7" s="6">
        <v>4</v>
      </c>
      <c r="B7" s="7" t="s">
        <v>64</v>
      </c>
      <c r="C7" s="7" t="s">
        <v>16</v>
      </c>
      <c r="D7" s="3"/>
      <c r="E7" s="7"/>
      <c r="F7" s="8"/>
      <c r="G7" s="7"/>
      <c r="H7" s="7" t="s">
        <v>11</v>
      </c>
      <c r="I7" s="9">
        <v>15</v>
      </c>
      <c r="J7" s="31">
        <v>200</v>
      </c>
      <c r="K7" s="7" t="s">
        <v>38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35">
      <c r="A8" s="6">
        <v>5</v>
      </c>
      <c r="B8" s="7"/>
      <c r="C8" s="7"/>
      <c r="D8" s="3"/>
      <c r="E8" s="7"/>
      <c r="F8" s="8"/>
      <c r="G8" s="7"/>
      <c r="H8" s="7"/>
      <c r="I8" s="9"/>
      <c r="J8" s="31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35">
      <c r="A9" s="6">
        <v>6</v>
      </c>
      <c r="B9" s="7"/>
      <c r="C9" s="7"/>
      <c r="D9" s="3"/>
      <c r="E9" s="7"/>
      <c r="F9" s="8"/>
      <c r="G9" s="7"/>
      <c r="H9" s="7"/>
      <c r="I9" s="9"/>
      <c r="J9" s="31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 x14ac:dyDescent="0.35">
      <c r="A10" s="6">
        <v>7</v>
      </c>
      <c r="B10" s="7"/>
      <c r="C10" s="7"/>
      <c r="D10" s="3"/>
      <c r="E10" s="7"/>
      <c r="F10" s="8"/>
      <c r="G10" s="7"/>
      <c r="H10" s="7"/>
      <c r="I10" s="9"/>
      <c r="J10" s="31"/>
      <c r="K10" s="5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 x14ac:dyDescent="0.35">
      <c r="A11" s="6">
        <v>8</v>
      </c>
      <c r="B11" s="7"/>
      <c r="C11" s="7"/>
      <c r="D11" s="3"/>
      <c r="E11" s="7"/>
      <c r="F11" s="8"/>
      <c r="G11" s="7"/>
      <c r="H11" s="7"/>
      <c r="I11" s="9"/>
      <c r="J11" s="31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 x14ac:dyDescent="0.35">
      <c r="A12" s="6">
        <v>9</v>
      </c>
      <c r="B12" s="7"/>
      <c r="C12" s="7"/>
      <c r="D12" s="3"/>
      <c r="E12" s="7"/>
      <c r="F12" s="8"/>
      <c r="G12" s="7"/>
      <c r="H12" s="7"/>
      <c r="I12" s="9"/>
      <c r="J12" s="31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 x14ac:dyDescent="0.35">
      <c r="A13" s="6"/>
      <c r="B13" s="7"/>
      <c r="C13" s="7"/>
      <c r="D13" s="3"/>
      <c r="E13" s="7"/>
      <c r="F13" s="8"/>
      <c r="G13" s="7"/>
      <c r="H13" s="7"/>
      <c r="I13" s="9"/>
      <c r="J13" s="31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 x14ac:dyDescent="0.35">
      <c r="A14" s="6"/>
      <c r="B14" s="19" t="s">
        <v>68</v>
      </c>
      <c r="C14" s="19"/>
      <c r="D14" s="20"/>
      <c r="E14" s="19"/>
      <c r="F14" s="21"/>
      <c r="G14" s="19"/>
      <c r="H14" s="22" t="s">
        <v>10</v>
      </c>
      <c r="I14" s="25">
        <f>SUM(I16:I22)</f>
        <v>145</v>
      </c>
      <c r="J14" s="33">
        <f>SUM(J16:J22)</f>
        <v>5850</v>
      </c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35">
      <c r="A15" s="6"/>
      <c r="B15" s="10"/>
      <c r="C15" s="10"/>
      <c r="D15" s="3"/>
      <c r="E15" s="7"/>
      <c r="F15" s="8"/>
      <c r="G15" s="7"/>
      <c r="H15" s="7"/>
      <c r="I15" s="9"/>
      <c r="J15" s="31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35">
      <c r="A16" s="6">
        <v>1</v>
      </c>
      <c r="B16" s="10" t="s">
        <v>79</v>
      </c>
      <c r="C16" s="10" t="s">
        <v>56</v>
      </c>
      <c r="D16" s="3"/>
      <c r="E16" s="7"/>
      <c r="F16" s="8"/>
      <c r="G16" s="7" t="s">
        <v>72</v>
      </c>
      <c r="H16" s="7" t="s">
        <v>11</v>
      </c>
      <c r="I16" s="9">
        <v>50</v>
      </c>
      <c r="J16" s="31">
        <v>2000</v>
      </c>
      <c r="K16" s="7" t="s">
        <v>38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 x14ac:dyDescent="0.35">
      <c r="A17" s="6">
        <v>2</v>
      </c>
      <c r="B17" s="10" t="s">
        <v>65</v>
      </c>
      <c r="C17" s="10"/>
      <c r="D17" s="3"/>
      <c r="E17" s="7"/>
      <c r="F17" s="8"/>
      <c r="G17" s="7"/>
      <c r="H17" s="7" t="s">
        <v>11</v>
      </c>
      <c r="I17" s="9">
        <v>20</v>
      </c>
      <c r="J17" s="31">
        <v>1000</v>
      </c>
      <c r="K17" s="7" t="s">
        <v>38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35">
      <c r="A18" s="6">
        <v>4</v>
      </c>
      <c r="B18" s="24" t="s">
        <v>121</v>
      </c>
      <c r="C18" s="7"/>
      <c r="D18" s="3"/>
      <c r="E18" s="7"/>
      <c r="F18" s="8"/>
      <c r="G18" s="7"/>
      <c r="H18" s="7"/>
      <c r="I18" s="9">
        <v>25</v>
      </c>
      <c r="J18" s="31">
        <v>2000</v>
      </c>
      <c r="K18" s="7" t="s">
        <v>27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 x14ac:dyDescent="0.35">
      <c r="A19" s="6">
        <v>5</v>
      </c>
      <c r="B19" s="24" t="s">
        <v>122</v>
      </c>
      <c r="C19" s="7"/>
      <c r="D19" s="3"/>
      <c r="E19" s="7"/>
      <c r="F19" s="8"/>
      <c r="G19" s="7"/>
      <c r="H19" s="7"/>
      <c r="I19" s="9">
        <v>25</v>
      </c>
      <c r="J19" s="31">
        <v>100</v>
      </c>
      <c r="K19" s="7" t="s">
        <v>27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 x14ac:dyDescent="0.35">
      <c r="A20" s="6">
        <v>6</v>
      </c>
      <c r="B20" s="7" t="s">
        <v>145</v>
      </c>
      <c r="C20" s="7"/>
      <c r="D20" s="3"/>
      <c r="E20" s="7"/>
      <c r="F20" s="8"/>
      <c r="G20" s="7"/>
      <c r="H20" s="7" t="s">
        <v>11</v>
      </c>
      <c r="I20" s="9">
        <v>25</v>
      </c>
      <c r="J20" s="31">
        <v>750</v>
      </c>
      <c r="K20" s="7" t="s">
        <v>27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x14ac:dyDescent="0.35">
      <c r="A21" s="6">
        <v>7</v>
      </c>
      <c r="B21" s="7"/>
      <c r="C21" s="7"/>
      <c r="D21" s="3"/>
      <c r="E21" s="7"/>
      <c r="F21" s="8"/>
      <c r="G21" s="7"/>
      <c r="H21" s="7"/>
      <c r="I21" s="9"/>
      <c r="J21" s="31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x14ac:dyDescent="0.35">
      <c r="A22" s="6">
        <v>8</v>
      </c>
      <c r="B22" s="7"/>
      <c r="C22" s="7"/>
      <c r="D22" s="3"/>
      <c r="E22" s="7"/>
      <c r="F22" s="8"/>
      <c r="G22" s="7"/>
      <c r="H22" s="7"/>
      <c r="I22" s="9"/>
      <c r="J22" s="31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35">
      <c r="A23" s="6"/>
      <c r="B23" s="7"/>
      <c r="C23" s="7"/>
      <c r="D23" s="3"/>
      <c r="E23" s="7"/>
      <c r="F23" s="8"/>
      <c r="G23" s="7"/>
      <c r="H23" s="7"/>
      <c r="I23" s="9"/>
      <c r="J23" s="31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x14ac:dyDescent="0.35">
      <c r="A24" s="6"/>
      <c r="B24" s="19" t="s">
        <v>69</v>
      </c>
      <c r="C24" s="19"/>
      <c r="D24" s="20"/>
      <c r="E24" s="19"/>
      <c r="F24" s="21"/>
      <c r="G24" s="19"/>
      <c r="H24" s="22" t="s">
        <v>10</v>
      </c>
      <c r="I24" s="25">
        <f>SUM(I26:I35)</f>
        <v>38.5</v>
      </c>
      <c r="J24" s="33">
        <f>SUM(J26:J35)</f>
        <v>26700</v>
      </c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x14ac:dyDescent="0.35">
      <c r="A25" s="6"/>
      <c r="B25" s="10"/>
      <c r="C25" s="10"/>
      <c r="D25" s="3"/>
      <c r="E25" s="7"/>
      <c r="F25" s="8"/>
      <c r="G25" s="7"/>
      <c r="H25" s="7"/>
      <c r="I25" s="9"/>
      <c r="J25" s="31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 x14ac:dyDescent="0.35">
      <c r="A26" s="6">
        <v>1</v>
      </c>
      <c r="B26" s="10" t="s">
        <v>20</v>
      </c>
      <c r="C26" s="10" t="s">
        <v>18</v>
      </c>
      <c r="D26" s="3"/>
      <c r="E26" s="7" t="s">
        <v>19</v>
      </c>
      <c r="F26" s="8"/>
      <c r="G26" s="7" t="s">
        <v>72</v>
      </c>
      <c r="H26" s="7" t="s">
        <v>11</v>
      </c>
      <c r="I26" s="9">
        <v>30</v>
      </c>
      <c r="J26" s="31">
        <v>15000</v>
      </c>
      <c r="K26" s="7" t="s">
        <v>38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2.5" customHeight="1" x14ac:dyDescent="0.35">
      <c r="A27" s="6">
        <v>2</v>
      </c>
      <c r="B27" s="10" t="s">
        <v>80</v>
      </c>
      <c r="C27" s="10" t="s">
        <v>13</v>
      </c>
      <c r="D27" s="3"/>
      <c r="E27" s="7"/>
      <c r="F27" s="8"/>
      <c r="G27" s="7"/>
      <c r="H27" s="7" t="s">
        <v>11</v>
      </c>
      <c r="I27" s="9">
        <v>0.5</v>
      </c>
      <c r="J27" s="31">
        <v>1400</v>
      </c>
      <c r="K27" s="7" t="s">
        <v>27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2.5" customHeight="1" x14ac:dyDescent="0.35">
      <c r="A28" s="6">
        <v>3</v>
      </c>
      <c r="B28" s="10" t="s">
        <v>14</v>
      </c>
      <c r="C28" s="10" t="s">
        <v>15</v>
      </c>
      <c r="D28" s="3"/>
      <c r="E28" s="7"/>
      <c r="F28" s="8"/>
      <c r="G28" s="7"/>
      <c r="H28" s="7" t="s">
        <v>11</v>
      </c>
      <c r="I28" s="9">
        <v>1</v>
      </c>
      <c r="J28" s="31">
        <v>150</v>
      </c>
      <c r="K28" s="7" t="s">
        <v>27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 x14ac:dyDescent="0.35">
      <c r="A29" s="6">
        <v>4</v>
      </c>
      <c r="B29" s="10" t="s">
        <v>24</v>
      </c>
      <c r="C29" s="10" t="s">
        <v>24</v>
      </c>
      <c r="D29" s="3"/>
      <c r="E29" s="7"/>
      <c r="F29" s="8"/>
      <c r="G29" s="7"/>
      <c r="H29" s="7" t="s">
        <v>11</v>
      </c>
      <c r="I29" s="9">
        <v>1</v>
      </c>
      <c r="J29" s="31">
        <v>150</v>
      </c>
      <c r="K29" s="7" t="s">
        <v>27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 x14ac:dyDescent="0.35">
      <c r="A30" s="6">
        <v>5</v>
      </c>
      <c r="B30" s="7" t="s">
        <v>93</v>
      </c>
      <c r="C30" s="7" t="s">
        <v>94</v>
      </c>
      <c r="D30" s="3"/>
      <c r="E30" s="7" t="s">
        <v>141</v>
      </c>
      <c r="F30" s="8"/>
      <c r="G30" s="49"/>
      <c r="H30" s="49" t="s">
        <v>120</v>
      </c>
      <c r="I30" s="54">
        <v>6</v>
      </c>
      <c r="J30" s="31">
        <v>10000</v>
      </c>
      <c r="K30" s="49" t="s">
        <v>27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 x14ac:dyDescent="0.35">
      <c r="A31" s="6">
        <v>6</v>
      </c>
      <c r="B31" s="7"/>
      <c r="C31" s="7"/>
      <c r="D31" s="3"/>
      <c r="E31" s="7"/>
      <c r="F31" s="8"/>
      <c r="G31" s="7"/>
      <c r="H31" s="7"/>
      <c r="I31" s="9"/>
      <c r="J31" s="31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 x14ac:dyDescent="0.35">
      <c r="A32" s="6">
        <v>7</v>
      </c>
      <c r="B32" s="7"/>
      <c r="C32" s="7"/>
      <c r="D32" s="3"/>
      <c r="E32" s="7"/>
      <c r="F32" s="8"/>
      <c r="G32" s="7"/>
      <c r="H32" s="7"/>
      <c r="I32" s="9"/>
      <c r="J32" s="31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 x14ac:dyDescent="0.35">
      <c r="A33" s="6">
        <v>8</v>
      </c>
      <c r="B33" s="7"/>
      <c r="C33" s="7"/>
      <c r="D33" s="3"/>
      <c r="E33" s="7"/>
      <c r="F33" s="8"/>
      <c r="G33" s="7"/>
      <c r="H33" s="7"/>
      <c r="I33" s="9"/>
      <c r="J33" s="31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 x14ac:dyDescent="0.35">
      <c r="A34" s="6">
        <v>9</v>
      </c>
      <c r="B34" s="7"/>
      <c r="C34" s="7"/>
      <c r="D34" s="3"/>
      <c r="E34" s="7"/>
      <c r="F34" s="8"/>
      <c r="G34" s="7"/>
      <c r="H34" s="7"/>
      <c r="I34" s="9"/>
      <c r="J34" s="31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35">
      <c r="A35" s="6">
        <v>10</v>
      </c>
      <c r="B35" s="7"/>
      <c r="C35" s="7"/>
      <c r="D35" s="3"/>
      <c r="E35" s="7"/>
      <c r="F35" s="8"/>
      <c r="G35" s="7"/>
      <c r="H35" s="7"/>
      <c r="I35" s="9"/>
      <c r="J35" s="31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.5" customHeight="1" x14ac:dyDescent="0.35">
      <c r="A36" s="6"/>
      <c r="B36" s="7"/>
      <c r="C36" s="7"/>
      <c r="D36" s="3"/>
      <c r="E36" s="7"/>
      <c r="F36" s="8"/>
      <c r="G36" s="7"/>
      <c r="H36" s="7"/>
      <c r="I36" s="9"/>
      <c r="J36" s="31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35">
      <c r="A37" s="6"/>
      <c r="B37" s="26" t="s">
        <v>70</v>
      </c>
      <c r="C37" s="26"/>
      <c r="D37" s="20"/>
      <c r="E37" s="19"/>
      <c r="F37" s="21"/>
      <c r="G37" s="19"/>
      <c r="H37" s="22" t="s">
        <v>10</v>
      </c>
      <c r="I37" s="25">
        <f>SUM(I39:I67)</f>
        <v>106</v>
      </c>
      <c r="J37" s="33">
        <f>SUM(J39:J70)</f>
        <v>2990</v>
      </c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 x14ac:dyDescent="0.35">
      <c r="A38" s="6"/>
      <c r="B38" s="10"/>
      <c r="C38" s="10"/>
      <c r="D38" s="3"/>
      <c r="E38" s="7"/>
      <c r="F38" s="8"/>
      <c r="G38" s="7"/>
      <c r="H38" s="7"/>
      <c r="I38" s="9"/>
      <c r="J38" s="31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35">
      <c r="A39" s="6">
        <v>1</v>
      </c>
      <c r="B39" s="10" t="s">
        <v>84</v>
      </c>
      <c r="C39" s="10" t="s">
        <v>21</v>
      </c>
      <c r="D39" s="3"/>
      <c r="E39" s="7"/>
      <c r="F39" s="8"/>
      <c r="G39" s="7"/>
      <c r="H39" s="7" t="s">
        <v>11</v>
      </c>
      <c r="I39" s="9">
        <v>40</v>
      </c>
      <c r="J39" s="31">
        <v>750</v>
      </c>
      <c r="K39" s="7" t="s">
        <v>27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35">
      <c r="A40" s="6">
        <v>2</v>
      </c>
      <c r="B40" s="10" t="s">
        <v>22</v>
      </c>
      <c r="C40" s="10" t="s">
        <v>23</v>
      </c>
      <c r="D40" s="3"/>
      <c r="E40" s="7" t="s">
        <v>128</v>
      </c>
      <c r="F40" s="8"/>
      <c r="G40" s="7"/>
      <c r="H40" s="7" t="s">
        <v>11</v>
      </c>
      <c r="I40" s="9">
        <v>10</v>
      </c>
      <c r="J40" s="31">
        <v>200</v>
      </c>
      <c r="K40" s="7" t="s">
        <v>38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35">
      <c r="A41" s="6">
        <v>3</v>
      </c>
      <c r="B41" s="24" t="s">
        <v>25</v>
      </c>
      <c r="C41" s="7"/>
      <c r="D41" s="3"/>
      <c r="E41" s="7"/>
      <c r="F41" s="8"/>
      <c r="G41" s="11"/>
      <c r="H41" s="7" t="s">
        <v>11</v>
      </c>
      <c r="I41" s="27">
        <v>1</v>
      </c>
      <c r="J41" s="34">
        <v>150</v>
      </c>
      <c r="K41" s="7" t="s">
        <v>27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35">
      <c r="A42" s="6">
        <v>4</v>
      </c>
      <c r="B42" s="24" t="s">
        <v>28</v>
      </c>
      <c r="C42" s="7"/>
      <c r="D42" s="3"/>
      <c r="E42" s="7"/>
      <c r="F42" s="8"/>
      <c r="G42" s="7"/>
      <c r="H42" s="7" t="s">
        <v>11</v>
      </c>
      <c r="I42" s="9">
        <v>1</v>
      </c>
      <c r="J42" s="31">
        <v>20</v>
      </c>
      <c r="K42" s="7" t="s">
        <v>38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 x14ac:dyDescent="0.35">
      <c r="A43" s="6">
        <v>5</v>
      </c>
      <c r="B43" s="24" t="s">
        <v>29</v>
      </c>
      <c r="C43" s="7"/>
      <c r="D43" s="3"/>
      <c r="E43" s="7"/>
      <c r="F43" s="8"/>
      <c r="G43" s="7"/>
      <c r="H43" s="7" t="s">
        <v>11</v>
      </c>
      <c r="I43" s="9">
        <v>1</v>
      </c>
      <c r="J43" s="31">
        <v>50</v>
      </c>
      <c r="K43" s="7" t="s">
        <v>27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35">
      <c r="A44" s="6">
        <v>6</v>
      </c>
      <c r="B44" s="7" t="s">
        <v>30</v>
      </c>
      <c r="C44" s="7"/>
      <c r="D44" s="3"/>
      <c r="E44" s="7"/>
      <c r="F44" s="8"/>
      <c r="G44" s="7"/>
      <c r="H44" s="7" t="s">
        <v>11</v>
      </c>
      <c r="I44" s="9">
        <v>0.5</v>
      </c>
      <c r="J44" s="31">
        <v>100</v>
      </c>
      <c r="K44" s="7" t="s">
        <v>38</v>
      </c>
      <c r="L44" s="1"/>
      <c r="M44" s="1"/>
      <c r="N44" s="1"/>
      <c r="Y44" s="1"/>
      <c r="Z44" s="1"/>
    </row>
    <row r="45" spans="1:26" ht="22.5" customHeight="1" x14ac:dyDescent="0.35">
      <c r="A45" s="6">
        <v>7</v>
      </c>
      <c r="B45" s="7" t="s">
        <v>31</v>
      </c>
      <c r="C45" s="7"/>
      <c r="D45" s="3"/>
      <c r="E45" s="7"/>
      <c r="F45" s="8"/>
      <c r="G45" s="7"/>
      <c r="H45" s="7" t="s">
        <v>11</v>
      </c>
      <c r="I45" s="9">
        <v>0.5</v>
      </c>
      <c r="J45" s="31">
        <v>20</v>
      </c>
      <c r="K45" s="7" t="s">
        <v>27</v>
      </c>
      <c r="L45" s="1"/>
      <c r="M45" s="1"/>
      <c r="N45" s="1"/>
      <c r="Y45" s="1"/>
      <c r="Z45" s="1"/>
    </row>
    <row r="46" spans="1:26" ht="22.5" customHeight="1" x14ac:dyDescent="0.35">
      <c r="A46" s="6">
        <v>8</v>
      </c>
      <c r="B46" s="7" t="s">
        <v>32</v>
      </c>
      <c r="C46" s="7"/>
      <c r="D46" s="3"/>
      <c r="E46" s="7"/>
      <c r="F46" s="8"/>
      <c r="G46" s="7"/>
      <c r="H46" s="7" t="s">
        <v>11</v>
      </c>
      <c r="I46" s="9">
        <v>1</v>
      </c>
      <c r="J46" s="31">
        <v>10</v>
      </c>
      <c r="K46" s="7" t="s">
        <v>27</v>
      </c>
      <c r="L46" s="1"/>
      <c r="M46" s="1"/>
      <c r="N46" s="1"/>
      <c r="Y46" s="1"/>
      <c r="Z46" s="1"/>
    </row>
    <row r="47" spans="1:26" ht="22.5" customHeight="1" x14ac:dyDescent="0.35">
      <c r="A47" s="6">
        <v>9</v>
      </c>
      <c r="B47" s="7" t="s">
        <v>33</v>
      </c>
      <c r="C47" s="7"/>
      <c r="D47" s="3"/>
      <c r="E47" s="7"/>
      <c r="F47" s="8"/>
      <c r="G47" s="7"/>
      <c r="H47" s="7" t="s">
        <v>11</v>
      </c>
      <c r="I47" s="9">
        <v>1</v>
      </c>
      <c r="J47" s="31">
        <v>40</v>
      </c>
      <c r="K47" s="7" t="s">
        <v>27</v>
      </c>
      <c r="L47" s="1"/>
      <c r="M47" s="1"/>
      <c r="N47" s="1"/>
      <c r="Y47" s="1"/>
      <c r="Z47" s="1"/>
    </row>
    <row r="48" spans="1:26" ht="22.5" customHeight="1" x14ac:dyDescent="0.35">
      <c r="A48" s="6">
        <v>10</v>
      </c>
      <c r="B48" s="7" t="s">
        <v>34</v>
      </c>
      <c r="C48" s="7"/>
      <c r="D48" s="3"/>
      <c r="E48" s="7"/>
      <c r="F48" s="8"/>
      <c r="G48" s="7"/>
      <c r="H48" s="7" t="s">
        <v>11</v>
      </c>
      <c r="I48" s="9">
        <v>1</v>
      </c>
      <c r="J48" s="31">
        <v>30</v>
      </c>
      <c r="K48" s="7" t="s">
        <v>27</v>
      </c>
      <c r="L48" s="1"/>
      <c r="M48" s="1"/>
      <c r="N48" s="1"/>
      <c r="Y48" s="1"/>
      <c r="Z48" s="1"/>
    </row>
    <row r="49" spans="1:26" ht="22.5" customHeight="1" x14ac:dyDescent="0.35">
      <c r="A49" s="6">
        <v>11</v>
      </c>
      <c r="B49" s="7" t="s">
        <v>35</v>
      </c>
      <c r="C49" s="7"/>
      <c r="D49" s="3"/>
      <c r="E49" s="7"/>
      <c r="F49" s="8"/>
      <c r="G49" s="7"/>
      <c r="H49" s="7" t="s">
        <v>11</v>
      </c>
      <c r="I49" s="9">
        <v>3</v>
      </c>
      <c r="J49" s="31">
        <v>50</v>
      </c>
      <c r="K49" s="7" t="s">
        <v>27</v>
      </c>
      <c r="L49" s="1"/>
      <c r="M49" s="1"/>
      <c r="N49" s="1"/>
      <c r="Y49" s="1"/>
      <c r="Z49" s="1"/>
    </row>
    <row r="50" spans="1:26" ht="22.5" customHeight="1" x14ac:dyDescent="0.35">
      <c r="A50" s="6">
        <v>12</v>
      </c>
      <c r="B50" s="7" t="s">
        <v>77</v>
      </c>
      <c r="C50" s="7" t="s">
        <v>78</v>
      </c>
      <c r="D50" s="3"/>
      <c r="E50" s="7"/>
      <c r="F50" s="8"/>
      <c r="G50" s="7"/>
      <c r="H50" s="7" t="s">
        <v>11</v>
      </c>
      <c r="I50" s="9">
        <v>1</v>
      </c>
      <c r="J50" s="31">
        <v>20</v>
      </c>
      <c r="K50" s="7" t="s">
        <v>27</v>
      </c>
      <c r="L50" s="1"/>
      <c r="M50" s="1"/>
      <c r="N50" s="1"/>
      <c r="Y50" s="1"/>
      <c r="Z50" s="1"/>
    </row>
    <row r="51" spans="1:26" ht="22.5" customHeight="1" x14ac:dyDescent="0.35">
      <c r="A51" s="6">
        <v>13</v>
      </c>
      <c r="B51" s="7" t="s">
        <v>36</v>
      </c>
      <c r="C51" s="7" t="s">
        <v>37</v>
      </c>
      <c r="D51" s="3"/>
      <c r="E51" s="7"/>
      <c r="F51" s="8"/>
      <c r="G51" s="7"/>
      <c r="H51" s="7" t="s">
        <v>11</v>
      </c>
      <c r="I51" s="9">
        <v>1</v>
      </c>
      <c r="J51" s="31">
        <v>50</v>
      </c>
      <c r="K51" s="7" t="s">
        <v>27</v>
      </c>
      <c r="L51" s="1"/>
      <c r="M51" s="1"/>
      <c r="N51" s="1"/>
      <c r="Y51" s="1"/>
      <c r="Z51" s="1"/>
    </row>
    <row r="52" spans="1:26" ht="22.5" customHeight="1" x14ac:dyDescent="0.35">
      <c r="A52" s="6">
        <v>14</v>
      </c>
      <c r="B52" s="7" t="s">
        <v>39</v>
      </c>
      <c r="C52" s="7" t="s">
        <v>40</v>
      </c>
      <c r="D52" s="3"/>
      <c r="E52" s="7"/>
      <c r="F52" s="8"/>
      <c r="G52" s="7"/>
      <c r="H52" s="7" t="s">
        <v>11</v>
      </c>
      <c r="I52" s="9">
        <v>1</v>
      </c>
      <c r="J52" s="31">
        <v>400</v>
      </c>
      <c r="K52" s="7" t="s">
        <v>41</v>
      </c>
      <c r="L52" s="1"/>
      <c r="M52" s="1"/>
      <c r="N52" s="1"/>
      <c r="Y52" s="1"/>
      <c r="Z52" s="1"/>
    </row>
    <row r="53" spans="1:26" ht="22.5" customHeight="1" x14ac:dyDescent="0.35">
      <c r="A53" s="6">
        <v>15</v>
      </c>
      <c r="B53" s="24" t="s">
        <v>133</v>
      </c>
      <c r="C53" s="7"/>
      <c r="D53" s="3"/>
      <c r="E53" s="7"/>
      <c r="F53" s="8"/>
      <c r="G53" s="7"/>
      <c r="H53" s="7" t="s">
        <v>11</v>
      </c>
      <c r="I53" s="9">
        <v>1</v>
      </c>
      <c r="J53" s="31">
        <v>15</v>
      </c>
      <c r="K53" s="7" t="s">
        <v>27</v>
      </c>
      <c r="L53" s="1"/>
      <c r="M53" s="1"/>
      <c r="N53" s="1"/>
      <c r="Y53" s="1"/>
      <c r="Z53" s="1"/>
    </row>
    <row r="54" spans="1:26" ht="22.5" customHeight="1" x14ac:dyDescent="0.35">
      <c r="A54" s="6">
        <v>16</v>
      </c>
      <c r="B54" s="11" t="s">
        <v>42</v>
      </c>
      <c r="C54" s="7" t="s">
        <v>43</v>
      </c>
      <c r="D54" s="3"/>
      <c r="E54" s="7"/>
      <c r="F54" s="8"/>
      <c r="G54" s="28"/>
      <c r="H54" s="7" t="s">
        <v>11</v>
      </c>
      <c r="I54" s="27">
        <v>2</v>
      </c>
      <c r="J54" s="34">
        <v>100</v>
      </c>
      <c r="K54" s="7" t="s">
        <v>27</v>
      </c>
      <c r="L54" s="1"/>
      <c r="M54" s="1"/>
      <c r="N54" s="1"/>
      <c r="O54" s="12"/>
      <c r="P54" s="13"/>
      <c r="Q54" s="14"/>
      <c r="R54" s="13"/>
      <c r="S54" s="15"/>
      <c r="T54" s="13"/>
      <c r="U54" s="13"/>
      <c r="V54" s="16"/>
      <c r="W54" s="17"/>
      <c r="X54" s="1"/>
      <c r="Y54" s="1"/>
      <c r="Z54" s="1"/>
    </row>
    <row r="55" spans="1:26" ht="22.5" customHeight="1" x14ac:dyDescent="0.35">
      <c r="A55" s="6">
        <v>17</v>
      </c>
      <c r="B55" s="11" t="s">
        <v>45</v>
      </c>
      <c r="C55" s="7" t="s">
        <v>44</v>
      </c>
      <c r="D55" s="3"/>
      <c r="E55" s="7"/>
      <c r="F55" s="8"/>
      <c r="G55" s="28"/>
      <c r="H55" s="7" t="s">
        <v>11</v>
      </c>
      <c r="I55" s="27">
        <v>1</v>
      </c>
      <c r="J55" s="34">
        <v>40</v>
      </c>
      <c r="K55" s="7" t="s">
        <v>27</v>
      </c>
      <c r="L55" s="1"/>
      <c r="M55" s="1"/>
      <c r="N55" s="1"/>
      <c r="O55" s="12"/>
      <c r="P55" s="13"/>
      <c r="Q55" s="14"/>
      <c r="R55" s="13"/>
      <c r="S55" s="15"/>
      <c r="T55" s="13"/>
      <c r="U55" s="13"/>
      <c r="V55" s="16"/>
      <c r="W55" s="17"/>
      <c r="X55" s="1"/>
      <c r="Y55" s="1"/>
      <c r="Z55" s="1"/>
    </row>
    <row r="56" spans="1:26" ht="22.5" customHeight="1" x14ac:dyDescent="0.35">
      <c r="A56" s="6">
        <v>18</v>
      </c>
      <c r="B56" s="11" t="s">
        <v>46</v>
      </c>
      <c r="C56" s="7"/>
      <c r="D56" s="3"/>
      <c r="E56" s="7"/>
      <c r="F56" s="8"/>
      <c r="G56" s="28"/>
      <c r="H56" s="7" t="s">
        <v>11</v>
      </c>
      <c r="I56" s="27">
        <v>2</v>
      </c>
      <c r="J56" s="34">
        <v>80</v>
      </c>
      <c r="K56" s="7" t="s">
        <v>27</v>
      </c>
      <c r="L56" s="1"/>
      <c r="M56" s="1"/>
      <c r="N56" s="1"/>
      <c r="O56" s="12"/>
      <c r="P56" s="13"/>
      <c r="Q56" s="14"/>
      <c r="R56" s="13"/>
      <c r="S56" s="15"/>
      <c r="T56" s="13"/>
      <c r="U56" s="13"/>
      <c r="V56" s="16"/>
      <c r="W56" s="17"/>
      <c r="X56" s="1"/>
      <c r="Y56" s="1"/>
      <c r="Z56" s="1"/>
    </row>
    <row r="57" spans="1:26" ht="22.5" customHeight="1" x14ac:dyDescent="0.35">
      <c r="A57" s="6">
        <v>19</v>
      </c>
      <c r="B57" s="24" t="s">
        <v>47</v>
      </c>
      <c r="C57" s="7"/>
      <c r="D57" s="3"/>
      <c r="E57" s="7"/>
      <c r="F57" s="8"/>
      <c r="G57" s="7"/>
      <c r="H57" s="7" t="s">
        <v>11</v>
      </c>
      <c r="I57" s="9">
        <v>3</v>
      </c>
      <c r="J57" s="31">
        <v>40</v>
      </c>
      <c r="K57" s="7" t="s">
        <v>27</v>
      </c>
      <c r="L57" s="1"/>
      <c r="M57" s="1"/>
      <c r="N57" s="1"/>
      <c r="O57" s="12"/>
      <c r="P57" s="13"/>
      <c r="Q57" s="14"/>
      <c r="R57" s="13"/>
      <c r="S57" s="15"/>
      <c r="T57" s="13"/>
      <c r="U57" s="13"/>
      <c r="V57" s="16"/>
      <c r="W57" s="17"/>
      <c r="X57" s="1"/>
      <c r="Y57" s="1"/>
      <c r="Z57" s="1"/>
    </row>
    <row r="58" spans="1:26" ht="22.5" customHeight="1" x14ac:dyDescent="0.35">
      <c r="A58" s="6">
        <v>20</v>
      </c>
      <c r="B58" s="24" t="s">
        <v>48</v>
      </c>
      <c r="C58" s="7"/>
      <c r="D58" s="3"/>
      <c r="E58" s="7"/>
      <c r="F58" s="8"/>
      <c r="G58" s="7"/>
      <c r="H58" s="7" t="s">
        <v>11</v>
      </c>
      <c r="I58" s="9">
        <v>2</v>
      </c>
      <c r="J58" s="31">
        <v>60</v>
      </c>
      <c r="K58" s="7" t="s">
        <v>27</v>
      </c>
      <c r="L58" s="1"/>
      <c r="M58" s="1"/>
      <c r="N58" s="1"/>
      <c r="O58" s="12"/>
      <c r="P58" s="13"/>
      <c r="Q58" s="14"/>
      <c r="R58" s="13"/>
      <c r="S58" s="15"/>
      <c r="T58" s="13"/>
      <c r="U58" s="13"/>
      <c r="V58" s="16"/>
      <c r="W58" s="17"/>
      <c r="X58" s="1"/>
      <c r="Y58" s="1"/>
      <c r="Z58" s="1"/>
    </row>
    <row r="59" spans="1:26" ht="22.5" customHeight="1" x14ac:dyDescent="0.35">
      <c r="A59" s="6">
        <v>21</v>
      </c>
      <c r="B59" s="18" t="s">
        <v>49</v>
      </c>
      <c r="C59" s="7"/>
      <c r="D59" s="3"/>
      <c r="E59" s="7"/>
      <c r="F59" s="8"/>
      <c r="G59" s="7"/>
      <c r="H59" s="7" t="s">
        <v>11</v>
      </c>
      <c r="I59" s="9">
        <v>2</v>
      </c>
      <c r="J59" s="31">
        <v>50</v>
      </c>
      <c r="K59" s="7" t="s">
        <v>27</v>
      </c>
      <c r="L59" s="1"/>
      <c r="M59" s="1"/>
      <c r="N59" s="1"/>
      <c r="O59" s="12"/>
      <c r="P59" s="13"/>
      <c r="Q59" s="14"/>
      <c r="R59" s="13"/>
      <c r="S59" s="15"/>
      <c r="T59" s="13"/>
      <c r="U59" s="13"/>
      <c r="V59" s="16"/>
      <c r="W59" s="17"/>
      <c r="X59" s="1"/>
      <c r="Y59" s="1"/>
      <c r="Z59" s="1"/>
    </row>
    <row r="60" spans="1:26" ht="22.5" customHeight="1" x14ac:dyDescent="0.35">
      <c r="A60" s="6">
        <v>22</v>
      </c>
      <c r="B60" s="18" t="s">
        <v>50</v>
      </c>
      <c r="C60" s="7" t="s">
        <v>51</v>
      </c>
      <c r="D60" s="3"/>
      <c r="E60" s="7"/>
      <c r="F60" s="8"/>
      <c r="G60" s="7"/>
      <c r="H60" s="7" t="s">
        <v>11</v>
      </c>
      <c r="I60" s="9">
        <v>1</v>
      </c>
      <c r="J60" s="31">
        <v>50</v>
      </c>
      <c r="K60" s="7" t="s">
        <v>27</v>
      </c>
      <c r="L60" s="1"/>
      <c r="M60" s="1"/>
      <c r="N60" s="1"/>
      <c r="O60" s="12"/>
      <c r="P60" s="13"/>
      <c r="Q60" s="14"/>
      <c r="R60" s="13"/>
      <c r="S60" s="15"/>
      <c r="T60" s="13"/>
      <c r="U60" s="13"/>
      <c r="V60" s="16"/>
      <c r="W60" s="17"/>
      <c r="X60" s="1"/>
      <c r="Y60" s="1"/>
      <c r="Z60" s="1"/>
    </row>
    <row r="61" spans="1:26" ht="22.5" customHeight="1" x14ac:dyDescent="0.35">
      <c r="A61" s="6">
        <v>23</v>
      </c>
      <c r="B61" s="18" t="s">
        <v>52</v>
      </c>
      <c r="C61" s="7"/>
      <c r="D61" s="3"/>
      <c r="E61" s="7"/>
      <c r="F61" s="8"/>
      <c r="G61" s="7"/>
      <c r="H61" s="7" t="s">
        <v>11</v>
      </c>
      <c r="I61" s="9">
        <v>1</v>
      </c>
      <c r="J61" s="31">
        <v>50</v>
      </c>
      <c r="K61" s="7" t="s">
        <v>27</v>
      </c>
      <c r="L61" s="1"/>
      <c r="M61" s="1"/>
      <c r="N61" s="1"/>
      <c r="O61" s="12"/>
      <c r="P61" s="13"/>
      <c r="Q61" s="14"/>
      <c r="R61" s="13"/>
      <c r="S61" s="15"/>
      <c r="T61" s="13"/>
      <c r="U61" s="13"/>
      <c r="V61" s="16"/>
      <c r="W61" s="17"/>
      <c r="X61" s="1"/>
      <c r="Y61" s="1"/>
      <c r="Z61" s="1"/>
    </row>
    <row r="62" spans="1:26" ht="22.5" customHeight="1" x14ac:dyDescent="0.35">
      <c r="A62" s="6">
        <v>24</v>
      </c>
      <c r="B62" s="18" t="s">
        <v>53</v>
      </c>
      <c r="C62" s="7"/>
      <c r="D62" s="3"/>
      <c r="E62" s="7"/>
      <c r="F62" s="8"/>
      <c r="G62" s="7"/>
      <c r="H62" s="7" t="s">
        <v>11</v>
      </c>
      <c r="I62" s="9">
        <v>2</v>
      </c>
      <c r="J62" s="31">
        <v>35</v>
      </c>
      <c r="K62" s="7" t="s">
        <v>27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2.5" customHeight="1" x14ac:dyDescent="0.35">
      <c r="A63" s="6">
        <v>25</v>
      </c>
      <c r="B63" s="7" t="s">
        <v>73</v>
      </c>
      <c r="C63" s="7" t="s">
        <v>74</v>
      </c>
      <c r="D63" s="3"/>
      <c r="E63" s="7"/>
      <c r="F63" s="8"/>
      <c r="G63" s="7"/>
      <c r="H63" s="7" t="s">
        <v>11</v>
      </c>
      <c r="I63" s="9">
        <v>8</v>
      </c>
      <c r="J63" s="31">
        <v>40</v>
      </c>
      <c r="K63" s="7" t="s">
        <v>27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 x14ac:dyDescent="0.35">
      <c r="A64" s="6">
        <v>26</v>
      </c>
      <c r="B64" s="7" t="s">
        <v>75</v>
      </c>
      <c r="C64" s="7" t="s">
        <v>76</v>
      </c>
      <c r="D64" s="3"/>
      <c r="E64" s="7"/>
      <c r="F64" s="8"/>
      <c r="G64" s="7"/>
      <c r="H64" s="7" t="s">
        <v>11</v>
      </c>
      <c r="I64" s="9">
        <v>8</v>
      </c>
      <c r="J64" s="31">
        <v>40</v>
      </c>
      <c r="K64" s="7" t="s">
        <v>27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5" customHeight="1" x14ac:dyDescent="0.35">
      <c r="A65" s="6">
        <v>27</v>
      </c>
      <c r="B65" s="7" t="s">
        <v>95</v>
      </c>
      <c r="C65" s="7" t="s">
        <v>96</v>
      </c>
      <c r="D65" s="3"/>
      <c r="E65" s="7"/>
      <c r="F65" s="8"/>
      <c r="G65" s="7"/>
      <c r="H65" s="7" t="s">
        <v>11</v>
      </c>
      <c r="I65" s="9">
        <v>1</v>
      </c>
      <c r="J65" s="31">
        <v>100</v>
      </c>
      <c r="K65" s="7" t="s">
        <v>27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5" customHeight="1" x14ac:dyDescent="0.35">
      <c r="A66" s="6">
        <v>28</v>
      </c>
      <c r="B66" s="7" t="s">
        <v>97</v>
      </c>
      <c r="C66" s="7" t="s">
        <v>98</v>
      </c>
      <c r="D66" s="3"/>
      <c r="E66" s="7" t="s">
        <v>101</v>
      </c>
      <c r="F66" s="8"/>
      <c r="G66" s="7" t="s">
        <v>100</v>
      </c>
      <c r="H66" s="7" t="s">
        <v>11</v>
      </c>
      <c r="I66" s="9">
        <v>5</v>
      </c>
      <c r="J66" s="31">
        <v>200</v>
      </c>
      <c r="K66" s="7" t="s">
        <v>27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2.5" customHeight="1" x14ac:dyDescent="0.35">
      <c r="A67" s="6">
        <v>29</v>
      </c>
      <c r="B67" s="7" t="s">
        <v>130</v>
      </c>
      <c r="C67" s="7" t="s">
        <v>129</v>
      </c>
      <c r="D67" s="3"/>
      <c r="E67" s="7" t="s">
        <v>131</v>
      </c>
      <c r="F67" s="8"/>
      <c r="G67" s="7" t="s">
        <v>132</v>
      </c>
      <c r="H67" s="7" t="s">
        <v>11</v>
      </c>
      <c r="I67" s="9">
        <v>4</v>
      </c>
      <c r="J67" s="31">
        <v>200</v>
      </c>
      <c r="K67" s="7" t="s">
        <v>27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2.5" customHeight="1" x14ac:dyDescent="0.35">
      <c r="A68" s="6"/>
      <c r="B68" s="7"/>
      <c r="C68" s="7"/>
      <c r="D68" s="3"/>
      <c r="E68" s="7"/>
      <c r="F68" s="8"/>
      <c r="G68" s="7"/>
      <c r="H68" s="7"/>
      <c r="I68" s="9"/>
      <c r="J68" s="31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2.5" customHeight="1" x14ac:dyDescent="0.35">
      <c r="A69" s="6"/>
      <c r="B69" s="7"/>
      <c r="C69" s="7"/>
      <c r="D69" s="3"/>
      <c r="E69" s="7"/>
      <c r="F69" s="8"/>
      <c r="G69" s="7"/>
      <c r="H69" s="7"/>
      <c r="I69" s="9"/>
      <c r="J69" s="31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2.5" customHeight="1" x14ac:dyDescent="0.35">
      <c r="A70" s="6"/>
      <c r="B70" s="7"/>
      <c r="C70" s="7"/>
      <c r="D70" s="3"/>
      <c r="E70" s="7"/>
      <c r="F70" s="8"/>
      <c r="G70" s="7"/>
      <c r="H70" s="7"/>
      <c r="I70" s="9"/>
      <c r="J70" s="31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2.5" customHeight="1" x14ac:dyDescent="0.35">
      <c r="A71" s="6"/>
      <c r="B71" s="26" t="s">
        <v>71</v>
      </c>
      <c r="C71" s="26"/>
      <c r="D71" s="20"/>
      <c r="E71" s="19"/>
      <c r="F71" s="21"/>
      <c r="G71" s="19"/>
      <c r="H71" s="22" t="s">
        <v>10</v>
      </c>
      <c r="I71" s="25">
        <f>SUM(I73:I85)</f>
        <v>20</v>
      </c>
      <c r="J71" s="33">
        <f>SUM(J73:J85)</f>
        <v>1300</v>
      </c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15" customHeight="1" x14ac:dyDescent="0.35">
      <c r="A72" s="6"/>
      <c r="B72" s="10"/>
      <c r="C72" s="10"/>
      <c r="D72" s="3"/>
      <c r="E72" s="7"/>
      <c r="F72" s="8"/>
      <c r="G72" s="7"/>
      <c r="H72" s="7"/>
      <c r="I72" s="9"/>
      <c r="J72" s="31"/>
      <c r="K72" s="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customHeight="1" x14ac:dyDescent="0.35">
      <c r="A73" s="6">
        <v>1</v>
      </c>
      <c r="B73" s="10" t="s">
        <v>143</v>
      </c>
      <c r="C73" s="10"/>
      <c r="D73" s="3"/>
      <c r="E73" s="7"/>
      <c r="F73" s="8"/>
      <c r="G73" s="7"/>
      <c r="H73" s="7" t="s">
        <v>11</v>
      </c>
      <c r="I73" s="9">
        <v>5</v>
      </c>
      <c r="J73" s="31">
        <v>300</v>
      </c>
      <c r="K73" s="7" t="s">
        <v>27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2.5" customHeight="1" x14ac:dyDescent="0.35">
      <c r="A74" s="6">
        <v>2</v>
      </c>
      <c r="B74" s="24" t="s">
        <v>144</v>
      </c>
      <c r="C74" s="7"/>
      <c r="D74" s="3"/>
      <c r="E74" s="7"/>
      <c r="F74" s="8"/>
      <c r="G74" s="7"/>
      <c r="H74" s="7" t="s">
        <v>11</v>
      </c>
      <c r="I74" s="9">
        <v>5</v>
      </c>
      <c r="J74" s="31">
        <v>500</v>
      </c>
      <c r="K74" s="52" t="s">
        <v>139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.5" customHeight="1" x14ac:dyDescent="0.35">
      <c r="A75" s="6">
        <v>3</v>
      </c>
      <c r="B75" s="10" t="s">
        <v>146</v>
      </c>
      <c r="C75" s="10"/>
      <c r="D75" s="3"/>
      <c r="E75" s="7"/>
      <c r="F75" s="8"/>
      <c r="G75" s="7"/>
      <c r="H75" s="7" t="s">
        <v>11</v>
      </c>
      <c r="I75" s="9">
        <v>10</v>
      </c>
      <c r="J75" s="31">
        <v>500</v>
      </c>
      <c r="K75" s="7" t="s">
        <v>147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2.5" customHeight="1" x14ac:dyDescent="0.35">
      <c r="A76" s="6">
        <v>4</v>
      </c>
      <c r="B76" s="10"/>
      <c r="C76" s="10"/>
      <c r="D76" s="3"/>
      <c r="E76" s="7"/>
      <c r="F76" s="8"/>
      <c r="G76" s="7"/>
      <c r="H76" s="7"/>
      <c r="I76" s="9"/>
      <c r="J76" s="31"/>
      <c r="K76" s="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2.5" customHeight="1" x14ac:dyDescent="0.35">
      <c r="A77" s="6">
        <v>5</v>
      </c>
      <c r="B77" s="10"/>
      <c r="C77" s="10"/>
      <c r="D77" s="3"/>
      <c r="E77" s="7"/>
      <c r="F77" s="8"/>
      <c r="G77" s="7"/>
      <c r="H77" s="7"/>
      <c r="I77" s="9"/>
      <c r="J77" s="31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2.5" customHeight="1" x14ac:dyDescent="0.35">
      <c r="A78" s="6">
        <v>6</v>
      </c>
      <c r="B78" s="10"/>
      <c r="C78" s="10"/>
      <c r="D78" s="3"/>
      <c r="E78" s="7"/>
      <c r="F78" s="8"/>
      <c r="G78" s="7"/>
      <c r="H78" s="7"/>
      <c r="I78" s="9"/>
      <c r="J78" s="31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2.5" customHeight="1" x14ac:dyDescent="0.35">
      <c r="A79" s="6">
        <v>7</v>
      </c>
      <c r="B79" s="10"/>
      <c r="C79" s="10"/>
      <c r="D79" s="3"/>
      <c r="E79" s="7"/>
      <c r="F79" s="8"/>
      <c r="G79" s="7"/>
      <c r="H79" s="7"/>
      <c r="I79" s="9"/>
      <c r="J79" s="31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customHeight="1" x14ac:dyDescent="0.35">
      <c r="A80" s="6"/>
      <c r="B80" s="24"/>
      <c r="C80" s="7"/>
      <c r="D80" s="3"/>
      <c r="E80" s="7"/>
      <c r="F80" s="8"/>
      <c r="G80" s="7"/>
      <c r="H80" s="7"/>
      <c r="I80" s="9"/>
      <c r="J80" s="31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2.5" customHeight="1" x14ac:dyDescent="0.35">
      <c r="A81" s="6"/>
      <c r="B81" s="7"/>
      <c r="C81" s="7"/>
      <c r="D81" s="3"/>
      <c r="E81" s="7"/>
      <c r="F81" s="8"/>
      <c r="G81" s="7"/>
      <c r="H81" s="7"/>
      <c r="I81" s="9"/>
      <c r="J81" s="31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2.5" customHeight="1" x14ac:dyDescent="0.35">
      <c r="A82" s="6"/>
      <c r="B82" s="7"/>
      <c r="C82" s="7"/>
      <c r="D82" s="3"/>
      <c r="E82" s="7"/>
      <c r="F82" s="8"/>
      <c r="G82" s="7"/>
      <c r="H82" s="7"/>
      <c r="I82" s="9"/>
      <c r="J82" s="31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2.5" customHeight="1" x14ac:dyDescent="0.35">
      <c r="A83" s="6"/>
      <c r="B83" s="7"/>
      <c r="C83" s="7"/>
      <c r="D83" s="3"/>
      <c r="E83" s="7"/>
      <c r="F83" s="8"/>
      <c r="G83" s="7"/>
      <c r="H83" s="7"/>
      <c r="I83" s="9"/>
      <c r="J83" s="31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2.5" customHeight="1" x14ac:dyDescent="0.35">
      <c r="A84" s="6"/>
      <c r="B84" s="7"/>
      <c r="C84" s="7"/>
      <c r="D84" s="3"/>
      <c r="E84" s="7"/>
      <c r="F84" s="8"/>
      <c r="G84" s="7"/>
      <c r="H84" s="7"/>
      <c r="I84" s="9"/>
      <c r="J84" s="31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2.5" customHeight="1" x14ac:dyDescent="0.35">
      <c r="A85" s="6"/>
      <c r="B85" s="7"/>
      <c r="C85" s="7"/>
      <c r="D85" s="3"/>
      <c r="E85" s="7"/>
      <c r="F85" s="8"/>
      <c r="G85" s="7"/>
      <c r="H85" s="7"/>
      <c r="I85" s="9"/>
      <c r="J85" s="31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2.5" customHeight="1" x14ac:dyDescent="0.35">
      <c r="A86" s="6"/>
      <c r="B86" s="7"/>
      <c r="C86" s="7"/>
      <c r="D86" s="3"/>
      <c r="E86" s="7"/>
      <c r="F86" s="8"/>
      <c r="G86" s="7"/>
      <c r="H86" s="7"/>
      <c r="I86" s="9"/>
      <c r="J86" s="31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 x14ac:dyDescent="0.35">
      <c r="A87" s="6"/>
      <c r="B87" s="29" t="s">
        <v>66</v>
      </c>
      <c r="C87" s="19"/>
      <c r="D87" s="20"/>
      <c r="E87" s="19"/>
      <c r="F87" s="21"/>
      <c r="G87" s="19"/>
      <c r="H87" s="22" t="s">
        <v>10</v>
      </c>
      <c r="I87" s="25">
        <f>SUM(I89:I96)</f>
        <v>107</v>
      </c>
      <c r="J87" s="33">
        <f>SUM(J88:J96)</f>
        <v>2960</v>
      </c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2.5" customHeigh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53"/>
      <c r="K88" s="1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2.5" customHeight="1" x14ac:dyDescent="0.35">
      <c r="A89" s="6">
        <v>1</v>
      </c>
      <c r="B89" s="24" t="s">
        <v>63</v>
      </c>
      <c r="C89" s="7" t="s">
        <v>54</v>
      </c>
      <c r="D89" s="3"/>
      <c r="E89" s="7"/>
      <c r="F89" s="8"/>
      <c r="G89" s="7"/>
      <c r="H89" s="7" t="s">
        <v>11</v>
      </c>
      <c r="I89" s="9">
        <v>25</v>
      </c>
      <c r="J89" s="31">
        <v>750</v>
      </c>
      <c r="K89" s="7" t="s">
        <v>38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.5" customHeight="1" x14ac:dyDescent="0.35">
      <c r="A90" s="6">
        <v>2</v>
      </c>
      <c r="B90" s="24" t="s">
        <v>55</v>
      </c>
      <c r="C90" s="7" t="s">
        <v>56</v>
      </c>
      <c r="D90" s="3"/>
      <c r="E90" s="7"/>
      <c r="F90" s="7" t="s">
        <v>72</v>
      </c>
      <c r="G90" s="7"/>
      <c r="H90" s="7" t="s">
        <v>11</v>
      </c>
      <c r="I90" s="9">
        <v>25</v>
      </c>
      <c r="J90" s="31">
        <v>1000</v>
      </c>
      <c r="K90" s="7" t="s">
        <v>38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 x14ac:dyDescent="0.35">
      <c r="A91" s="6">
        <v>3</v>
      </c>
      <c r="B91" s="24" t="s">
        <v>57</v>
      </c>
      <c r="C91" s="7"/>
      <c r="D91" s="3"/>
      <c r="E91" s="7"/>
      <c r="F91" s="8"/>
      <c r="G91" s="7"/>
      <c r="H91" s="7" t="s">
        <v>11</v>
      </c>
      <c r="I91" s="9">
        <v>15</v>
      </c>
      <c r="J91" s="31">
        <v>750</v>
      </c>
      <c r="K91" s="7" t="s">
        <v>38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.5" customHeight="1" x14ac:dyDescent="0.35">
      <c r="A92" s="6">
        <v>4</v>
      </c>
      <c r="B92" s="18" t="s">
        <v>58</v>
      </c>
      <c r="C92" s="7"/>
      <c r="D92" s="3"/>
      <c r="E92" s="7"/>
      <c r="F92" s="8"/>
      <c r="G92" s="7"/>
      <c r="H92" s="7" t="s">
        <v>11</v>
      </c>
      <c r="I92" s="9">
        <v>20</v>
      </c>
      <c r="J92" s="31">
        <v>200</v>
      </c>
      <c r="K92" s="7" t="s">
        <v>38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2.5" customHeight="1" x14ac:dyDescent="0.35">
      <c r="A93" s="6">
        <v>5</v>
      </c>
      <c r="B93" s="18" t="s">
        <v>59</v>
      </c>
      <c r="C93" s="7" t="s">
        <v>17</v>
      </c>
      <c r="D93" s="3"/>
      <c r="E93" s="7"/>
      <c r="F93" s="8"/>
      <c r="G93" s="7"/>
      <c r="H93" s="7" t="s">
        <v>11</v>
      </c>
      <c r="I93" s="9">
        <v>4</v>
      </c>
      <c r="J93" s="31">
        <v>60</v>
      </c>
      <c r="K93" s="7" t="s">
        <v>38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2.5" customHeight="1" x14ac:dyDescent="0.35">
      <c r="A94" s="6">
        <v>6</v>
      </c>
      <c r="B94" s="18" t="s">
        <v>60</v>
      </c>
      <c r="C94" s="7" t="s">
        <v>16</v>
      </c>
      <c r="D94" s="3"/>
      <c r="E94" s="7"/>
      <c r="F94" s="8"/>
      <c r="G94" s="7"/>
      <c r="H94" s="7" t="s">
        <v>11</v>
      </c>
      <c r="I94" s="9">
        <v>8</v>
      </c>
      <c r="J94" s="31">
        <v>120</v>
      </c>
      <c r="K94" s="7" t="s">
        <v>38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2.5" x14ac:dyDescent="0.35">
      <c r="A95" s="6">
        <v>7</v>
      </c>
      <c r="B95" s="18" t="s">
        <v>61</v>
      </c>
      <c r="C95" s="7"/>
      <c r="D95" s="3"/>
      <c r="E95" s="7"/>
      <c r="F95" s="8"/>
      <c r="G95" s="7"/>
      <c r="H95" s="7" t="s">
        <v>11</v>
      </c>
      <c r="I95" s="9">
        <v>5</v>
      </c>
      <c r="J95" s="31">
        <v>30</v>
      </c>
      <c r="K95" s="7" t="s">
        <v>38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2.5" x14ac:dyDescent="0.35">
      <c r="A96" s="6">
        <v>8</v>
      </c>
      <c r="B96" s="18" t="s">
        <v>62</v>
      </c>
      <c r="C96" s="7"/>
      <c r="D96" s="3"/>
      <c r="E96" s="7"/>
      <c r="F96" s="8"/>
      <c r="G96" s="7"/>
      <c r="H96" s="7" t="s">
        <v>11</v>
      </c>
      <c r="I96" s="9">
        <v>5</v>
      </c>
      <c r="J96" s="31">
        <v>50</v>
      </c>
      <c r="K96" s="7" t="s">
        <v>38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2.5" x14ac:dyDescent="0.35">
      <c r="A97" s="6"/>
      <c r="B97" s="18"/>
      <c r="C97" s="7"/>
      <c r="D97" s="3"/>
      <c r="E97" s="7"/>
      <c r="F97" s="8"/>
      <c r="G97" s="7"/>
      <c r="H97" s="7"/>
      <c r="I97" s="9"/>
      <c r="J97" s="35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2.5" x14ac:dyDescent="0.35">
      <c r="A98" s="6"/>
      <c r="B98" s="18"/>
      <c r="C98" s="7"/>
      <c r="D98" s="3"/>
      <c r="E98" s="7"/>
      <c r="F98" s="8"/>
      <c r="G98" s="7"/>
      <c r="H98" s="7"/>
      <c r="I98" s="9"/>
      <c r="J98" s="35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 x14ac:dyDescent="0.35">
      <c r="A99" s="40"/>
      <c r="B99" s="41"/>
      <c r="C99" s="42"/>
      <c r="D99" s="43"/>
      <c r="E99" s="42"/>
      <c r="F99" s="44"/>
      <c r="G99" s="42"/>
      <c r="H99" s="45"/>
      <c r="I99" s="46"/>
      <c r="J99" s="47"/>
      <c r="K99" s="49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.5" x14ac:dyDescent="0.35">
      <c r="A100" s="6"/>
      <c r="B100" s="29" t="s">
        <v>86</v>
      </c>
      <c r="C100" s="19"/>
      <c r="D100" s="20"/>
      <c r="E100" s="19"/>
      <c r="F100" s="21"/>
      <c r="G100" s="19"/>
      <c r="H100" s="22" t="s">
        <v>10</v>
      </c>
      <c r="I100" s="25">
        <f>SUM(I102)</f>
        <v>200</v>
      </c>
      <c r="J100" s="36">
        <f>SUM(J102)</f>
        <v>4000</v>
      </c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2.5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26" ht="22.5" x14ac:dyDescent="0.35">
      <c r="A102" s="6">
        <v>1</v>
      </c>
      <c r="B102" s="7" t="s">
        <v>85</v>
      </c>
      <c r="C102" s="7"/>
      <c r="D102" s="7"/>
      <c r="E102" s="7"/>
      <c r="F102" s="8"/>
      <c r="G102" s="7"/>
      <c r="H102" s="7" t="s">
        <v>11</v>
      </c>
      <c r="I102" s="9">
        <v>200</v>
      </c>
      <c r="J102" s="35">
        <v>4000</v>
      </c>
      <c r="K102" s="7" t="s">
        <v>38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2.5" customHeight="1" x14ac:dyDescent="0.35">
      <c r="A103" s="40"/>
      <c r="B103" s="41"/>
      <c r="C103" s="42"/>
      <c r="D103" s="43"/>
      <c r="E103" s="42"/>
      <c r="F103" s="44"/>
      <c r="G103" s="42"/>
      <c r="H103" s="45"/>
      <c r="I103" s="46"/>
      <c r="J103" s="47"/>
      <c r="K103" s="4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2.5" customHeight="1" x14ac:dyDescent="0.35">
      <c r="A104" s="40"/>
      <c r="B104" s="41"/>
      <c r="C104" s="42"/>
      <c r="D104" s="43"/>
      <c r="E104" s="42"/>
      <c r="F104" s="44"/>
      <c r="G104" s="42"/>
      <c r="H104" s="45"/>
      <c r="I104" s="46"/>
      <c r="J104" s="47"/>
      <c r="K104" s="49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2.5" customHeight="1" x14ac:dyDescent="0.35">
      <c r="A105" s="40"/>
      <c r="B105" s="41"/>
      <c r="C105" s="42"/>
      <c r="D105" s="43"/>
      <c r="E105" s="42"/>
      <c r="F105" s="44"/>
      <c r="G105" s="42"/>
      <c r="H105" s="45"/>
      <c r="I105" s="46"/>
      <c r="J105" s="47"/>
      <c r="K105" s="49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2.5" x14ac:dyDescent="0.35">
      <c r="A106" s="6"/>
      <c r="B106" s="29" t="s">
        <v>88</v>
      </c>
      <c r="C106" s="19"/>
      <c r="D106" s="20"/>
      <c r="E106" s="19"/>
      <c r="F106" s="21"/>
      <c r="G106" s="19"/>
      <c r="H106" s="22" t="s">
        <v>10</v>
      </c>
      <c r="I106" s="25">
        <f>SUM(I108:I111)</f>
        <v>44</v>
      </c>
      <c r="J106" s="36">
        <f>SUM(J108:J111)</f>
        <v>1650</v>
      </c>
      <c r="K106" s="7" t="s">
        <v>27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.5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26" ht="22.5" customHeight="1" x14ac:dyDescent="0.35">
      <c r="A108" s="40">
        <v>1</v>
      </c>
      <c r="B108" s="41" t="s">
        <v>89</v>
      </c>
      <c r="C108" s="42"/>
      <c r="D108" s="43"/>
      <c r="E108" s="42"/>
      <c r="F108" s="44"/>
      <c r="G108" s="42"/>
      <c r="H108" s="45"/>
      <c r="I108" s="46">
        <v>40</v>
      </c>
      <c r="J108" s="47">
        <v>1500</v>
      </c>
      <c r="K108" s="49" t="s">
        <v>27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.5" customHeight="1" x14ac:dyDescent="0.35">
      <c r="A109" s="40">
        <v>2</v>
      </c>
      <c r="B109" s="41" t="s">
        <v>90</v>
      </c>
      <c r="C109" s="42"/>
      <c r="D109" s="43"/>
      <c r="E109" s="42"/>
      <c r="F109" s="44"/>
      <c r="G109" s="42"/>
      <c r="H109" s="45"/>
      <c r="I109" s="46">
        <v>2</v>
      </c>
      <c r="J109" s="47">
        <v>50</v>
      </c>
      <c r="K109" s="49" t="s">
        <v>27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.5" customHeight="1" x14ac:dyDescent="0.35">
      <c r="A110" s="40">
        <v>3</v>
      </c>
      <c r="B110" s="41" t="s">
        <v>91</v>
      </c>
      <c r="C110" s="42" t="s">
        <v>92</v>
      </c>
      <c r="D110" s="43"/>
      <c r="E110" s="42"/>
      <c r="F110" s="44"/>
      <c r="G110" s="42"/>
      <c r="H110" s="45"/>
      <c r="I110" s="46">
        <v>1</v>
      </c>
      <c r="J110" s="47">
        <v>50</v>
      </c>
      <c r="K110" s="49" t="s">
        <v>27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2.5" customHeight="1" x14ac:dyDescent="0.35">
      <c r="A111" s="40">
        <v>4</v>
      </c>
      <c r="B111" s="41" t="s">
        <v>102</v>
      </c>
      <c r="C111" s="42" t="s">
        <v>103</v>
      </c>
      <c r="D111" s="43"/>
      <c r="E111" s="42" t="s">
        <v>104</v>
      </c>
      <c r="F111" s="44"/>
      <c r="G111" s="42" t="s">
        <v>99</v>
      </c>
      <c r="H111" s="45"/>
      <c r="I111" s="46">
        <v>1</v>
      </c>
      <c r="J111" s="47">
        <v>50</v>
      </c>
      <c r="K111" s="49" t="s">
        <v>27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 x14ac:dyDescent="0.35">
      <c r="A112" s="40"/>
      <c r="B112" s="41"/>
      <c r="C112" s="42"/>
      <c r="D112" s="43"/>
      <c r="E112" s="42"/>
      <c r="F112" s="44"/>
      <c r="G112" s="42"/>
      <c r="H112" s="45"/>
      <c r="I112" s="46"/>
      <c r="J112" s="47"/>
      <c r="K112" s="4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.5" customHeight="1" x14ac:dyDescent="0.35">
      <c r="A113" s="40"/>
      <c r="B113" s="41"/>
      <c r="C113" s="42"/>
      <c r="D113" s="43"/>
      <c r="E113" s="42"/>
      <c r="F113" s="44"/>
      <c r="G113" s="42"/>
      <c r="H113" s="45"/>
      <c r="I113" s="46"/>
      <c r="J113" s="47"/>
      <c r="K113" s="49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.15" customHeight="1" x14ac:dyDescent="0.35">
      <c r="A114" s="40"/>
      <c r="B114" s="41"/>
      <c r="C114" s="42"/>
      <c r="D114" s="43"/>
      <c r="E114" s="42"/>
      <c r="F114" s="44"/>
      <c r="G114" s="42"/>
      <c r="H114" s="45"/>
      <c r="I114" s="46"/>
      <c r="J114" s="47"/>
      <c r="K114" s="49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.5" x14ac:dyDescent="0.35">
      <c r="A115" s="6"/>
      <c r="B115" s="29" t="s">
        <v>105</v>
      </c>
      <c r="C115" s="19"/>
      <c r="D115" s="20"/>
      <c r="E115" s="19"/>
      <c r="F115" s="21"/>
      <c r="G115" s="19"/>
      <c r="H115" s="22" t="s">
        <v>10</v>
      </c>
      <c r="I115" s="25">
        <f>SUM(I117:I123)</f>
        <v>19</v>
      </c>
      <c r="J115" s="36">
        <f>SUM(J117:J123)</f>
        <v>735</v>
      </c>
      <c r="K115" s="7" t="s">
        <v>27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2.5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26" ht="22.15" customHeight="1" x14ac:dyDescent="0.35">
      <c r="A117" s="40">
        <v>1</v>
      </c>
      <c r="B117" s="41" t="s">
        <v>106</v>
      </c>
      <c r="C117" s="42"/>
      <c r="D117" s="43"/>
      <c r="E117" s="42"/>
      <c r="F117" s="44"/>
      <c r="G117" s="42"/>
      <c r="H117" s="45"/>
      <c r="I117" s="46">
        <v>2</v>
      </c>
      <c r="J117" s="47">
        <v>100</v>
      </c>
      <c r="K117" s="49" t="s">
        <v>27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2.15" customHeight="1" x14ac:dyDescent="0.35">
      <c r="A118" s="40">
        <v>2</v>
      </c>
      <c r="B118" s="41" t="s">
        <v>107</v>
      </c>
      <c r="C118" s="42"/>
      <c r="D118" s="43"/>
      <c r="E118" s="42"/>
      <c r="F118" s="44"/>
      <c r="G118" s="42"/>
      <c r="H118" s="45"/>
      <c r="I118" s="46">
        <v>6</v>
      </c>
      <c r="J118" s="47">
        <v>400</v>
      </c>
      <c r="K118" s="49" t="s">
        <v>27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2.15" customHeight="1" x14ac:dyDescent="0.35">
      <c r="A119" s="40">
        <v>3</v>
      </c>
      <c r="B119" s="41" t="s">
        <v>108</v>
      </c>
      <c r="C119" s="42"/>
      <c r="D119" s="43"/>
      <c r="E119" s="42"/>
      <c r="F119" s="44"/>
      <c r="G119" s="42"/>
      <c r="H119" s="45"/>
      <c r="I119" s="46">
        <v>2</v>
      </c>
      <c r="J119" s="47">
        <v>50</v>
      </c>
      <c r="K119" s="49" t="s">
        <v>27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2.15" customHeight="1" x14ac:dyDescent="0.35">
      <c r="A120" s="40">
        <v>4</v>
      </c>
      <c r="B120" s="41" t="s">
        <v>109</v>
      </c>
      <c r="C120" s="42"/>
      <c r="D120" s="43"/>
      <c r="E120" s="42"/>
      <c r="F120" s="44"/>
      <c r="G120" s="42"/>
      <c r="H120" s="45"/>
      <c r="I120" s="46">
        <v>2</v>
      </c>
      <c r="J120" s="47">
        <v>100</v>
      </c>
      <c r="K120" s="49" t="s">
        <v>27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2.15" customHeight="1" x14ac:dyDescent="0.35">
      <c r="A121" s="40">
        <v>5</v>
      </c>
      <c r="B121" s="41" t="s">
        <v>110</v>
      </c>
      <c r="C121" s="42"/>
      <c r="D121" s="43"/>
      <c r="E121" s="42"/>
      <c r="F121" s="44"/>
      <c r="G121" s="42"/>
      <c r="H121" s="45"/>
      <c r="I121" s="46">
        <v>2</v>
      </c>
      <c r="J121" s="47">
        <v>50</v>
      </c>
      <c r="K121" s="49" t="s">
        <v>27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2.5" customHeight="1" x14ac:dyDescent="0.35">
      <c r="A122" s="40">
        <v>6</v>
      </c>
      <c r="B122" s="41" t="s">
        <v>111</v>
      </c>
      <c r="C122" s="42"/>
      <c r="D122" s="43"/>
      <c r="E122" s="42"/>
      <c r="F122" s="44"/>
      <c r="G122" s="42"/>
      <c r="H122" s="45"/>
      <c r="I122" s="46">
        <v>2</v>
      </c>
      <c r="J122" s="47">
        <v>10</v>
      </c>
      <c r="K122" s="49" t="s">
        <v>27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2.5" customHeight="1" x14ac:dyDescent="0.35">
      <c r="A123" s="40">
        <v>7</v>
      </c>
      <c r="B123" s="41" t="s">
        <v>112</v>
      </c>
      <c r="C123" s="42"/>
      <c r="D123" s="43"/>
      <c r="E123" s="42"/>
      <c r="F123" s="44"/>
      <c r="G123" s="42"/>
      <c r="H123" s="45"/>
      <c r="I123" s="46">
        <v>3</v>
      </c>
      <c r="J123" s="47">
        <v>25</v>
      </c>
      <c r="K123" s="49" t="s">
        <v>27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2.5" customHeight="1" x14ac:dyDescent="0.35">
      <c r="A124" s="40"/>
      <c r="B124" s="41"/>
      <c r="C124" s="42"/>
      <c r="D124" s="43"/>
      <c r="E124" s="42"/>
      <c r="F124" s="44"/>
      <c r="G124" s="42"/>
      <c r="H124" s="45"/>
      <c r="I124" s="46"/>
      <c r="J124" s="47"/>
      <c r="K124" s="4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2.15" customHeight="1" x14ac:dyDescent="0.35">
      <c r="A125" s="40"/>
      <c r="B125" s="29" t="s">
        <v>113</v>
      </c>
      <c r="C125" s="19"/>
      <c r="D125" s="20"/>
      <c r="E125" s="19"/>
      <c r="F125" s="21"/>
      <c r="G125" s="19"/>
      <c r="H125" s="22" t="s">
        <v>10</v>
      </c>
      <c r="I125" s="25">
        <f>SUM(I127:I130)</f>
        <v>67</v>
      </c>
      <c r="J125" s="36">
        <f>SUM(J127:J130)</f>
        <v>2550</v>
      </c>
      <c r="K125" s="7" t="s">
        <v>27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2.5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2.5" customHeight="1" x14ac:dyDescent="0.35">
      <c r="A127" s="40">
        <v>1</v>
      </c>
      <c r="B127" s="41" t="s">
        <v>114</v>
      </c>
      <c r="C127" s="42"/>
      <c r="D127" s="43"/>
      <c r="E127" s="42" t="s">
        <v>115</v>
      </c>
      <c r="F127" s="44"/>
      <c r="G127" s="42"/>
      <c r="H127" s="45" t="s">
        <v>119</v>
      </c>
      <c r="I127" s="46">
        <v>20</v>
      </c>
      <c r="J127" s="47">
        <v>500</v>
      </c>
      <c r="K127" s="49" t="s">
        <v>87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 x14ac:dyDescent="0.35">
      <c r="A128" s="40">
        <v>2</v>
      </c>
      <c r="B128" s="41" t="s">
        <v>116</v>
      </c>
      <c r="C128" s="42"/>
      <c r="D128" s="43"/>
      <c r="E128" s="42" t="s">
        <v>118</v>
      </c>
      <c r="F128" s="44"/>
      <c r="G128" s="42"/>
      <c r="H128" s="45" t="s">
        <v>11</v>
      </c>
      <c r="I128" s="46">
        <v>30</v>
      </c>
      <c r="J128" s="47">
        <v>1000</v>
      </c>
      <c r="K128" s="49" t="s">
        <v>27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2.5" customHeight="1" x14ac:dyDescent="0.35">
      <c r="A129" s="40">
        <v>3</v>
      </c>
      <c r="B129" s="41" t="s">
        <v>117</v>
      </c>
      <c r="C129" s="42"/>
      <c r="D129" s="43"/>
      <c r="E129" s="42"/>
      <c r="F129" s="44"/>
      <c r="G129" s="42"/>
      <c r="H129" s="45" t="s">
        <v>11</v>
      </c>
      <c r="I129" s="46">
        <v>15</v>
      </c>
      <c r="J129" s="47">
        <v>1000</v>
      </c>
      <c r="K129" s="49" t="s">
        <v>27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2.5" customHeight="1" x14ac:dyDescent="0.35">
      <c r="A130" s="40">
        <v>4</v>
      </c>
      <c r="B130" s="41" t="s">
        <v>140</v>
      </c>
      <c r="C130" s="42"/>
      <c r="D130" s="43"/>
      <c r="E130" s="42"/>
      <c r="F130" s="44"/>
      <c r="G130" s="42"/>
      <c r="H130" s="45"/>
      <c r="I130" s="46">
        <v>2</v>
      </c>
      <c r="J130" s="47">
        <v>50</v>
      </c>
      <c r="K130" s="49" t="s">
        <v>27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2.5" customHeight="1" x14ac:dyDescent="0.35">
      <c r="A131" s="40">
        <v>5</v>
      </c>
      <c r="B131" s="41"/>
      <c r="C131" s="42"/>
      <c r="D131" s="43"/>
      <c r="E131" s="42"/>
      <c r="F131" s="44"/>
      <c r="G131" s="42"/>
      <c r="H131" s="45"/>
      <c r="I131" s="46"/>
      <c r="J131" s="47"/>
      <c r="K131" s="49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2.5" customHeight="1" x14ac:dyDescent="0.35">
      <c r="A132" s="40">
        <v>6</v>
      </c>
      <c r="B132" s="41"/>
      <c r="C132" s="42"/>
      <c r="D132" s="43"/>
      <c r="E132" s="42"/>
      <c r="F132" s="44"/>
      <c r="G132" s="42"/>
      <c r="H132" s="45"/>
      <c r="I132" s="46"/>
      <c r="J132" s="47"/>
      <c r="K132" s="49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2.15" customHeight="1" x14ac:dyDescent="0.35">
      <c r="A133" s="40">
        <v>7</v>
      </c>
      <c r="B133" s="41"/>
      <c r="C133" s="42"/>
      <c r="D133" s="43"/>
      <c r="E133" s="42"/>
      <c r="F133" s="44"/>
      <c r="G133" s="42"/>
      <c r="H133" s="45"/>
      <c r="I133" s="46"/>
      <c r="J133" s="47"/>
      <c r="K133" s="4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2.15" customHeight="1" x14ac:dyDescent="0.35">
      <c r="A134" s="40"/>
      <c r="B134" s="41"/>
      <c r="C134" s="42"/>
      <c r="D134" s="43"/>
      <c r="E134" s="42"/>
      <c r="F134" s="44"/>
      <c r="G134" s="42"/>
      <c r="H134" s="45"/>
      <c r="I134" s="46"/>
      <c r="J134" s="47"/>
      <c r="K134" s="49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15" customHeight="1" x14ac:dyDescent="0.35">
      <c r="A135" s="40"/>
      <c r="B135" s="41"/>
      <c r="C135" s="42"/>
      <c r="D135" s="43"/>
      <c r="E135" s="42"/>
      <c r="F135" s="44"/>
      <c r="G135" s="42"/>
      <c r="H135" s="45"/>
      <c r="I135" s="46"/>
      <c r="J135" s="47"/>
      <c r="K135" s="49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15" customHeight="1" x14ac:dyDescent="0.35">
      <c r="A136" s="40"/>
      <c r="B136" s="29" t="s">
        <v>123</v>
      </c>
      <c r="C136" s="19"/>
      <c r="D136" s="20"/>
      <c r="E136" s="19"/>
      <c r="F136" s="21"/>
      <c r="G136" s="19"/>
      <c r="H136" s="22" t="s">
        <v>10</v>
      </c>
      <c r="I136" s="25">
        <f>SUM(I138)</f>
        <v>10</v>
      </c>
      <c r="J136" s="36">
        <f>SUM(J138:J140)</f>
        <v>20000</v>
      </c>
      <c r="K136" s="7" t="s">
        <v>38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15" customHeigh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2.15" customHeight="1" x14ac:dyDescent="0.35">
      <c r="A138" s="40">
        <v>1</v>
      </c>
      <c r="B138" s="41" t="s">
        <v>126</v>
      </c>
      <c r="C138" s="42" t="s">
        <v>124</v>
      </c>
      <c r="D138" s="43"/>
      <c r="E138" s="42" t="s">
        <v>125</v>
      </c>
      <c r="F138" s="44"/>
      <c r="G138" s="42" t="s">
        <v>99</v>
      </c>
      <c r="H138" s="45" t="s">
        <v>11</v>
      </c>
      <c r="I138" s="46">
        <v>10</v>
      </c>
      <c r="J138" s="47">
        <v>20000</v>
      </c>
      <c r="K138" s="49" t="s">
        <v>38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2.15" customHeight="1" x14ac:dyDescent="0.35">
      <c r="A139" s="40">
        <v>2</v>
      </c>
      <c r="B139" s="41" t="s">
        <v>127</v>
      </c>
      <c r="C139" s="42"/>
      <c r="D139" s="43"/>
      <c r="E139" s="42"/>
      <c r="F139" s="44"/>
      <c r="G139" s="42"/>
      <c r="H139" s="45" t="s">
        <v>11</v>
      </c>
      <c r="I139" s="46">
        <v>5</v>
      </c>
      <c r="J139" s="47"/>
      <c r="K139" s="49" t="s">
        <v>27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15" customHeight="1" x14ac:dyDescent="0.35">
      <c r="A140" s="40"/>
      <c r="B140" s="41"/>
      <c r="C140" s="42"/>
      <c r="D140" s="43"/>
      <c r="E140" s="42"/>
      <c r="F140" s="44"/>
      <c r="G140" s="42"/>
      <c r="H140" s="45"/>
      <c r="I140" s="46"/>
      <c r="J140" s="47"/>
      <c r="K140" s="49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15" customHeight="1" x14ac:dyDescent="0.35">
      <c r="A141" s="40"/>
      <c r="B141" s="41"/>
      <c r="C141" s="42"/>
      <c r="D141" s="43"/>
      <c r="E141" s="42"/>
      <c r="F141" s="44"/>
      <c r="G141" s="42"/>
      <c r="H141" s="45"/>
      <c r="I141" s="46"/>
      <c r="J141" s="47"/>
      <c r="K141" s="49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15" customHeight="1" x14ac:dyDescent="0.35">
      <c r="A142" s="40"/>
      <c r="B142" s="41"/>
      <c r="C142" s="42"/>
      <c r="D142" s="43"/>
      <c r="E142" s="42"/>
      <c r="F142" s="44"/>
      <c r="G142" s="42"/>
      <c r="H142" s="45"/>
      <c r="I142" s="46"/>
      <c r="J142" s="47"/>
      <c r="K142" s="49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2.15" customHeight="1" x14ac:dyDescent="0.35">
      <c r="A143" s="40"/>
      <c r="B143" s="41"/>
      <c r="C143" s="42"/>
      <c r="D143" s="43"/>
      <c r="E143" s="42"/>
      <c r="F143" s="44"/>
      <c r="G143" s="42"/>
      <c r="H143" s="45"/>
      <c r="I143" s="46"/>
      <c r="J143" s="47"/>
      <c r="K143" s="49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2.15" customHeight="1" x14ac:dyDescent="0.35">
      <c r="A144" s="40"/>
      <c r="B144" s="29" t="s">
        <v>136</v>
      </c>
      <c r="C144" s="19"/>
      <c r="D144" s="20"/>
      <c r="E144" s="19"/>
      <c r="F144" s="21"/>
      <c r="G144" s="19"/>
      <c r="H144" s="22" t="s">
        <v>10</v>
      </c>
      <c r="I144" s="25">
        <f>SUM(I146:I147)</f>
        <v>50</v>
      </c>
      <c r="J144" s="36">
        <f>SUM(J146:J148)</f>
        <v>6000</v>
      </c>
      <c r="K144" s="7" t="s">
        <v>139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2.15" customHeigh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2.15" customHeight="1" x14ac:dyDescent="0.35">
      <c r="A146" s="40">
        <v>1</v>
      </c>
      <c r="B146" s="41" t="s">
        <v>134</v>
      </c>
      <c r="C146" s="42" t="s">
        <v>137</v>
      </c>
      <c r="D146" s="43"/>
      <c r="E146" s="42" t="s">
        <v>138</v>
      </c>
      <c r="F146" s="44"/>
      <c r="G146" s="42"/>
      <c r="H146" s="45" t="s">
        <v>11</v>
      </c>
      <c r="I146" s="46">
        <v>25</v>
      </c>
      <c r="J146" s="47">
        <v>5000</v>
      </c>
      <c r="K146" s="49" t="s">
        <v>139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15" customHeight="1" x14ac:dyDescent="0.35">
      <c r="A147" s="40">
        <v>2</v>
      </c>
      <c r="B147" s="41" t="s">
        <v>135</v>
      </c>
      <c r="C147" s="42"/>
      <c r="D147" s="43"/>
      <c r="E147" s="42"/>
      <c r="F147" s="44"/>
      <c r="G147" s="42"/>
      <c r="H147" s="45" t="s">
        <v>11</v>
      </c>
      <c r="I147" s="46">
        <v>25</v>
      </c>
      <c r="J147" s="47">
        <v>1000</v>
      </c>
      <c r="K147" s="49" t="s">
        <v>139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2.15" customHeight="1" x14ac:dyDescent="0.35">
      <c r="A148" s="40"/>
      <c r="B148" s="41"/>
      <c r="C148" s="42"/>
      <c r="D148" s="43"/>
      <c r="E148" s="42"/>
      <c r="F148" s="44"/>
      <c r="G148" s="42"/>
      <c r="H148" s="45"/>
      <c r="I148" s="46"/>
      <c r="J148" s="47"/>
      <c r="K148" s="4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15" customHeight="1" x14ac:dyDescent="0.35">
      <c r="A149" s="40"/>
      <c r="B149" s="41"/>
      <c r="C149" s="42"/>
      <c r="D149" s="43"/>
      <c r="E149" s="42"/>
      <c r="F149" s="44"/>
      <c r="G149" s="42"/>
      <c r="H149" s="45"/>
      <c r="I149" s="46"/>
      <c r="J149" s="47"/>
      <c r="K149" s="4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2.5" x14ac:dyDescent="0.35">
      <c r="A150" s="48"/>
      <c r="B150" s="49"/>
      <c r="C150" s="49"/>
      <c r="D150" s="49"/>
      <c r="E150" s="49"/>
      <c r="F150" s="48"/>
      <c r="G150" s="49"/>
      <c r="H150" s="49"/>
      <c r="I150" s="54"/>
      <c r="J150" s="55"/>
      <c r="K150" s="4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2.5" x14ac:dyDescent="0.35">
      <c r="A151" s="48"/>
      <c r="B151" s="49"/>
      <c r="C151" s="49"/>
      <c r="D151" s="49"/>
      <c r="E151" s="49"/>
      <c r="F151" s="48"/>
      <c r="G151" s="49"/>
      <c r="H151" s="49"/>
      <c r="I151" s="54"/>
      <c r="J151" s="55"/>
      <c r="K151" s="4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2.5" x14ac:dyDescent="0.35">
      <c r="A152" s="8"/>
      <c r="B152" s="7"/>
      <c r="C152" s="7"/>
      <c r="D152" s="7"/>
      <c r="E152" s="7"/>
      <c r="F152" s="8"/>
      <c r="G152" s="7"/>
      <c r="H152" s="7"/>
      <c r="I152" s="9"/>
      <c r="J152" s="35"/>
      <c r="K152" s="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2.5" x14ac:dyDescent="0.35">
      <c r="A153" s="8"/>
      <c r="B153" s="7"/>
      <c r="C153" s="7"/>
      <c r="D153" s="7"/>
      <c r="E153" s="7"/>
      <c r="F153" s="8"/>
      <c r="G153" s="7"/>
      <c r="H153" s="37" t="s">
        <v>12</v>
      </c>
      <c r="I153" s="38">
        <f>SUM(I2,I14,I24,I37,I71,I87,I100,I106,I115,I125,I136,I144)</f>
        <v>891.5</v>
      </c>
      <c r="J153" s="39">
        <f>SUM(J2,J14,J24,J37,J71,J87,J100,,J100,J106,J115,J125,J136,J144)</f>
        <v>81435</v>
      </c>
      <c r="K153" s="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2.5" x14ac:dyDescent="0.35">
      <c r="A154" s="50"/>
      <c r="B154" s="1"/>
      <c r="C154" s="1"/>
      <c r="D154" s="1"/>
      <c r="E154" s="1"/>
      <c r="F154" s="50"/>
      <c r="G154" s="1"/>
      <c r="H154" s="1"/>
      <c r="I154" s="56"/>
      <c r="J154" s="57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5" x14ac:dyDescent="0.35">
      <c r="A155" s="50"/>
      <c r="B155" s="1"/>
      <c r="C155" s="1"/>
      <c r="D155" s="1"/>
      <c r="E155" s="1"/>
      <c r="F155" s="50"/>
      <c r="G155" s="1"/>
      <c r="H155" s="1"/>
      <c r="I155" s="56"/>
      <c r="J155" s="57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x14ac:dyDescent="0.35">
      <c r="A156" s="50"/>
      <c r="B156" s="1" t="s">
        <v>142</v>
      </c>
      <c r="C156" s="1"/>
      <c r="D156" s="1"/>
      <c r="E156" s="1"/>
      <c r="F156" s="50"/>
      <c r="G156" s="1"/>
      <c r="H156" s="1"/>
      <c r="I156" s="56"/>
      <c r="J156" s="57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x14ac:dyDescent="0.35">
      <c r="A157" s="50"/>
      <c r="B157" s="1" t="s">
        <v>81</v>
      </c>
      <c r="C157" s="1"/>
      <c r="D157" s="1"/>
      <c r="E157" s="1"/>
      <c r="F157" s="50"/>
      <c r="G157" s="1"/>
      <c r="H157" s="1"/>
      <c r="I157" s="56"/>
      <c r="J157" s="57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2.5" x14ac:dyDescent="0.35">
      <c r="A158" s="50"/>
      <c r="B158" s="1" t="s">
        <v>82</v>
      </c>
      <c r="C158" s="1"/>
      <c r="D158" s="1"/>
      <c r="E158" s="1"/>
      <c r="F158" s="50"/>
      <c r="G158" s="1"/>
      <c r="H158" s="1"/>
      <c r="I158" s="56"/>
      <c r="J158" s="57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2.5" x14ac:dyDescent="0.35">
      <c r="A159" s="50"/>
      <c r="B159" s="1" t="s">
        <v>83</v>
      </c>
      <c r="C159" s="1"/>
      <c r="D159" s="1"/>
      <c r="E159" s="1"/>
      <c r="F159" s="50"/>
      <c r="G159" s="1"/>
      <c r="H159" s="1"/>
      <c r="I159" s="56"/>
      <c r="J159" s="57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2.5" x14ac:dyDescent="0.35">
      <c r="A160" s="50"/>
      <c r="C160" s="1"/>
      <c r="D160" s="1"/>
      <c r="E160" s="1"/>
      <c r="F160" s="50"/>
      <c r="G160" s="1"/>
      <c r="H160" s="1"/>
      <c r="I160" s="56"/>
      <c r="J160" s="57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2.5" x14ac:dyDescent="0.35">
      <c r="A161" s="50"/>
      <c r="B161" s="1"/>
      <c r="C161" s="1"/>
      <c r="D161" s="1"/>
      <c r="E161" s="1"/>
      <c r="F161" s="50"/>
      <c r="G161" s="1"/>
      <c r="H161" s="1"/>
      <c r="I161" s="56"/>
      <c r="J161" s="57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2.5" x14ac:dyDescent="0.35">
      <c r="A162" s="50"/>
      <c r="B162" s="1"/>
      <c r="C162" s="1"/>
      <c r="D162" s="1"/>
      <c r="E162" s="1"/>
      <c r="F162" s="50"/>
      <c r="G162" s="1"/>
      <c r="H162" s="1"/>
      <c r="I162" s="56"/>
      <c r="J162" s="57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2.5" x14ac:dyDescent="0.35">
      <c r="A163" s="50"/>
      <c r="B163" s="1"/>
      <c r="C163" s="1"/>
      <c r="D163" s="1"/>
      <c r="E163" s="1"/>
      <c r="F163" s="50"/>
      <c r="G163" s="1"/>
      <c r="H163" s="1"/>
      <c r="I163" s="56"/>
      <c r="J163" s="57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2.5" x14ac:dyDescent="0.35">
      <c r="A164" s="50"/>
      <c r="B164" s="1"/>
      <c r="C164" s="1"/>
      <c r="D164" s="1"/>
      <c r="E164" s="1"/>
      <c r="F164" s="50"/>
      <c r="G164" s="1"/>
      <c r="H164" s="1"/>
      <c r="I164" s="56"/>
      <c r="J164" s="57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2.5" x14ac:dyDescent="0.35">
      <c r="A165" s="50"/>
      <c r="B165" s="1"/>
      <c r="C165" s="1"/>
      <c r="D165" s="1"/>
      <c r="E165" s="1"/>
      <c r="F165" s="50"/>
      <c r="G165" s="1"/>
      <c r="H165" s="1"/>
      <c r="I165" s="56"/>
      <c r="J165" s="57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2.5" x14ac:dyDescent="0.35">
      <c r="A166" s="50"/>
      <c r="B166" s="1"/>
      <c r="C166" s="1"/>
      <c r="D166" s="1"/>
      <c r="E166" s="1"/>
      <c r="F166" s="50"/>
      <c r="G166" s="1"/>
      <c r="H166" s="1"/>
      <c r="I166" s="56"/>
      <c r="J166" s="57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2.5" x14ac:dyDescent="0.35">
      <c r="A167" s="50"/>
      <c r="B167" s="1"/>
      <c r="C167" s="1"/>
      <c r="D167" s="1"/>
      <c r="E167" s="1"/>
      <c r="F167" s="50"/>
      <c r="G167" s="1"/>
      <c r="H167" s="1"/>
      <c r="I167" s="56"/>
      <c r="J167" s="57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2.5" x14ac:dyDescent="0.35">
      <c r="A168" s="50"/>
      <c r="B168" s="1"/>
      <c r="C168" s="1"/>
      <c r="D168" s="1"/>
      <c r="E168" s="1"/>
      <c r="F168" s="50"/>
      <c r="G168" s="1"/>
      <c r="H168" s="1"/>
      <c r="I168" s="56"/>
      <c r="J168" s="57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2.5" x14ac:dyDescent="0.35">
      <c r="A169" s="50"/>
      <c r="B169" s="1"/>
      <c r="C169" s="1"/>
      <c r="D169" s="1"/>
      <c r="E169" s="1"/>
      <c r="F169" s="50"/>
      <c r="G169" s="1"/>
      <c r="H169" s="1"/>
      <c r="I169" s="56"/>
      <c r="J169" s="57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2.5" x14ac:dyDescent="0.35">
      <c r="A170" s="50"/>
      <c r="B170" s="1"/>
      <c r="C170" s="1"/>
      <c r="D170" s="1"/>
      <c r="E170" s="1"/>
      <c r="F170" s="50"/>
      <c r="G170" s="1"/>
      <c r="H170" s="1"/>
      <c r="I170" s="56"/>
      <c r="J170" s="57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2.5" x14ac:dyDescent="0.35">
      <c r="A171" s="50"/>
      <c r="B171" s="1"/>
      <c r="C171" s="1"/>
      <c r="D171" s="1"/>
      <c r="E171" s="1"/>
      <c r="F171" s="50"/>
      <c r="G171" s="1"/>
      <c r="H171" s="1"/>
      <c r="I171" s="56"/>
      <c r="J171" s="57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2.5" x14ac:dyDescent="0.35">
      <c r="A172" s="50"/>
      <c r="B172" s="1"/>
      <c r="C172" s="1"/>
      <c r="D172" s="1"/>
      <c r="E172" s="1"/>
      <c r="F172" s="50"/>
      <c r="G172" s="1"/>
      <c r="H172" s="1"/>
      <c r="I172" s="56"/>
      <c r="J172" s="57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2.5" x14ac:dyDescent="0.35">
      <c r="A173" s="50"/>
      <c r="B173" s="1"/>
      <c r="C173" s="1"/>
      <c r="D173" s="1"/>
      <c r="E173" s="1"/>
      <c r="F173" s="50"/>
      <c r="G173" s="1"/>
      <c r="H173" s="1"/>
      <c r="I173" s="56"/>
      <c r="J173" s="57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2.5" x14ac:dyDescent="0.35">
      <c r="A174" s="50"/>
      <c r="B174" s="1"/>
      <c r="C174" s="1"/>
      <c r="D174" s="1"/>
      <c r="E174" s="1"/>
      <c r="F174" s="50"/>
      <c r="G174" s="1"/>
      <c r="H174" s="1"/>
      <c r="I174" s="56"/>
      <c r="J174" s="57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2.5" x14ac:dyDescent="0.35">
      <c r="A175" s="50"/>
      <c r="B175" s="1"/>
      <c r="C175" s="1"/>
      <c r="D175" s="1"/>
      <c r="E175" s="1"/>
      <c r="F175" s="50"/>
      <c r="G175" s="1"/>
      <c r="H175" s="1"/>
      <c r="I175" s="56"/>
      <c r="J175" s="57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2.5" x14ac:dyDescent="0.35">
      <c r="A176" s="50"/>
      <c r="B176" s="1"/>
      <c r="C176" s="1"/>
      <c r="D176" s="1"/>
      <c r="E176" s="1"/>
      <c r="F176" s="50"/>
      <c r="G176" s="1"/>
      <c r="H176" s="1"/>
      <c r="I176" s="56"/>
      <c r="J176" s="57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2.5" x14ac:dyDescent="0.35">
      <c r="A177" s="50"/>
      <c r="B177" s="1"/>
      <c r="C177" s="1"/>
      <c r="D177" s="1"/>
      <c r="E177" s="1"/>
      <c r="F177" s="50"/>
      <c r="G177" s="1"/>
      <c r="H177" s="1"/>
      <c r="I177" s="56"/>
      <c r="J177" s="57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2.5" x14ac:dyDescent="0.35">
      <c r="A178" s="50"/>
      <c r="B178" s="1"/>
      <c r="C178" s="1"/>
      <c r="D178" s="1"/>
      <c r="E178" s="1"/>
      <c r="F178" s="50"/>
      <c r="G178" s="1"/>
      <c r="H178" s="1"/>
      <c r="I178" s="56"/>
      <c r="J178" s="57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2.5" x14ac:dyDescent="0.35">
      <c r="A179" s="50"/>
      <c r="B179" s="1"/>
      <c r="C179" s="1"/>
      <c r="D179" s="1"/>
      <c r="E179" s="1"/>
      <c r="F179" s="50"/>
      <c r="G179" s="1"/>
      <c r="H179" s="1"/>
      <c r="I179" s="56"/>
      <c r="J179" s="57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2.5" x14ac:dyDescent="0.35">
      <c r="A180" s="50"/>
      <c r="C180" s="1"/>
      <c r="D180" s="1"/>
      <c r="E180" s="1"/>
      <c r="F180" s="50"/>
      <c r="G180" s="1"/>
      <c r="H180" s="1"/>
      <c r="I180" s="56"/>
      <c r="J180" s="57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2.5" x14ac:dyDescent="0.35">
      <c r="A181" s="50"/>
      <c r="C181" s="1"/>
      <c r="D181" s="1"/>
      <c r="E181" s="1"/>
      <c r="F181" s="50"/>
      <c r="G181" s="1"/>
      <c r="H181" s="1"/>
      <c r="I181" s="56"/>
      <c r="J181" s="57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2.5" x14ac:dyDescent="0.35">
      <c r="A182" s="50"/>
      <c r="C182" s="1"/>
      <c r="D182" s="1"/>
      <c r="E182" s="1"/>
      <c r="F182" s="50"/>
      <c r="G182" s="1"/>
      <c r="H182" s="1"/>
      <c r="I182" s="56"/>
      <c r="J182" s="57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2.5" x14ac:dyDescent="0.35">
      <c r="A183" s="50"/>
      <c r="C183" s="1"/>
      <c r="D183" s="1"/>
      <c r="E183" s="1"/>
      <c r="F183" s="50"/>
      <c r="G183" s="1"/>
      <c r="H183" s="1"/>
      <c r="I183" s="56"/>
      <c r="J183" s="57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2.5" x14ac:dyDescent="0.35">
      <c r="A184" s="50"/>
      <c r="B184" s="1"/>
      <c r="C184" s="1"/>
      <c r="D184" s="1"/>
      <c r="E184" s="1"/>
      <c r="F184" s="50"/>
      <c r="G184" s="1"/>
      <c r="H184" s="1"/>
      <c r="I184" s="56"/>
      <c r="J184" s="57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2.5" x14ac:dyDescent="0.35">
      <c r="A185" s="50"/>
      <c r="B185" s="1"/>
      <c r="C185" s="1"/>
      <c r="D185" s="1"/>
      <c r="E185" s="1"/>
      <c r="F185" s="50"/>
      <c r="G185" s="1"/>
      <c r="H185" s="1"/>
      <c r="I185" s="56"/>
      <c r="J185" s="57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2.5" x14ac:dyDescent="0.35">
      <c r="A186" s="50"/>
      <c r="B186" s="1"/>
      <c r="C186" s="1"/>
      <c r="D186" s="1"/>
      <c r="E186" s="1"/>
      <c r="F186" s="50"/>
      <c r="G186" s="1"/>
      <c r="H186" s="1"/>
      <c r="I186" s="56"/>
      <c r="J186" s="57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2.5" x14ac:dyDescent="0.35">
      <c r="A187" s="50"/>
      <c r="B187" s="1"/>
      <c r="C187" s="1"/>
      <c r="D187" s="1"/>
      <c r="E187" s="1"/>
      <c r="F187" s="50"/>
      <c r="G187" s="1"/>
      <c r="H187" s="1"/>
      <c r="I187" s="56"/>
      <c r="J187" s="57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2.5" x14ac:dyDescent="0.35">
      <c r="A188" s="50"/>
      <c r="B188" s="1"/>
      <c r="C188" s="1"/>
      <c r="D188" s="1"/>
      <c r="E188" s="1"/>
      <c r="F188" s="50"/>
      <c r="G188" s="1"/>
      <c r="H188" s="1"/>
      <c r="I188" s="56"/>
      <c r="J188" s="57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2.5" x14ac:dyDescent="0.35">
      <c r="A189" s="50"/>
      <c r="B189" s="1"/>
      <c r="C189" s="1"/>
      <c r="D189" s="1"/>
      <c r="E189" s="1"/>
      <c r="F189" s="50"/>
      <c r="G189" s="1"/>
      <c r="H189" s="1"/>
      <c r="I189" s="56"/>
      <c r="J189" s="57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2.5" x14ac:dyDescent="0.35">
      <c r="A190" s="50"/>
      <c r="B190" s="1"/>
      <c r="C190" s="1"/>
      <c r="D190" s="1"/>
      <c r="E190" s="1"/>
      <c r="F190" s="50"/>
      <c r="G190" s="1"/>
      <c r="H190" s="1"/>
      <c r="I190" s="56"/>
      <c r="J190" s="57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2.5" x14ac:dyDescent="0.35">
      <c r="A191" s="50"/>
      <c r="B191" s="1"/>
      <c r="C191" s="1"/>
      <c r="D191" s="1"/>
      <c r="E191" s="1"/>
      <c r="F191" s="50"/>
      <c r="G191" s="1"/>
      <c r="H191" s="1"/>
      <c r="I191" s="56"/>
      <c r="J191" s="57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2.5" x14ac:dyDescent="0.35">
      <c r="A192" s="50"/>
      <c r="B192" s="1"/>
      <c r="C192" s="1"/>
      <c r="D192" s="1"/>
      <c r="E192" s="1"/>
      <c r="F192" s="50"/>
      <c r="G192" s="1"/>
      <c r="H192" s="1"/>
      <c r="I192" s="56"/>
      <c r="J192" s="57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2.5" x14ac:dyDescent="0.35">
      <c r="A193" s="50"/>
      <c r="B193" s="1"/>
      <c r="C193" s="1"/>
      <c r="D193" s="1"/>
      <c r="E193" s="1"/>
      <c r="F193" s="50"/>
      <c r="G193" s="1"/>
      <c r="H193" s="1"/>
      <c r="I193" s="56"/>
      <c r="J193" s="57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2.5" x14ac:dyDescent="0.35">
      <c r="A194" s="50"/>
      <c r="B194" s="1"/>
      <c r="C194" s="1"/>
      <c r="D194" s="1"/>
      <c r="E194" s="1"/>
      <c r="F194" s="50"/>
      <c r="G194" s="1"/>
      <c r="H194" s="1"/>
      <c r="I194" s="56"/>
      <c r="J194" s="57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2.5" x14ac:dyDescent="0.35">
      <c r="A195" s="50"/>
      <c r="B195" s="1"/>
      <c r="C195" s="1"/>
      <c r="D195" s="1"/>
      <c r="E195" s="1"/>
      <c r="F195" s="50"/>
      <c r="G195" s="1"/>
      <c r="H195" s="1"/>
      <c r="I195" s="56"/>
      <c r="J195" s="57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2.5" x14ac:dyDescent="0.35">
      <c r="A196" s="50"/>
      <c r="B196" s="1"/>
      <c r="C196" s="1"/>
      <c r="D196" s="1"/>
      <c r="E196" s="1"/>
      <c r="F196" s="50"/>
      <c r="G196" s="1"/>
      <c r="H196" s="1"/>
      <c r="I196" s="56"/>
      <c r="J196" s="5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2.5" x14ac:dyDescent="0.35">
      <c r="A197" s="50"/>
      <c r="B197" s="1"/>
      <c r="C197" s="1"/>
      <c r="D197" s="1"/>
      <c r="E197" s="1"/>
      <c r="F197" s="50"/>
      <c r="G197" s="1"/>
      <c r="H197" s="1"/>
      <c r="I197" s="56"/>
      <c r="J197" s="5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2.5" x14ac:dyDescent="0.35">
      <c r="A198" s="50"/>
      <c r="B198" s="1"/>
      <c r="C198" s="1"/>
      <c r="D198" s="1"/>
      <c r="E198" s="1"/>
      <c r="F198" s="50"/>
      <c r="G198" s="1"/>
      <c r="H198" s="1"/>
      <c r="I198" s="56"/>
      <c r="J198" s="5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2.5" x14ac:dyDescent="0.35">
      <c r="A199" s="50"/>
      <c r="B199" s="1"/>
      <c r="C199" s="1"/>
      <c r="D199" s="1"/>
      <c r="E199" s="1"/>
      <c r="F199" s="50"/>
      <c r="G199" s="1"/>
      <c r="H199" s="1"/>
      <c r="I199" s="56"/>
      <c r="J199" s="5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2.5" x14ac:dyDescent="0.35">
      <c r="A200" s="50"/>
      <c r="B200" s="1"/>
      <c r="C200" s="1"/>
      <c r="D200" s="1"/>
      <c r="E200" s="1"/>
      <c r="F200" s="50"/>
      <c r="G200" s="1"/>
      <c r="H200" s="1"/>
      <c r="I200" s="56"/>
      <c r="J200" s="5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2.5" x14ac:dyDescent="0.35">
      <c r="A201" s="50"/>
      <c r="B201" s="1"/>
      <c r="C201" s="1"/>
      <c r="D201" s="1"/>
      <c r="E201" s="1"/>
      <c r="F201" s="50"/>
      <c r="G201" s="1"/>
      <c r="H201" s="1"/>
      <c r="I201" s="56"/>
      <c r="J201" s="5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2.5" x14ac:dyDescent="0.35">
      <c r="A202" s="50"/>
      <c r="B202" s="1"/>
      <c r="C202" s="1"/>
      <c r="D202" s="1"/>
      <c r="E202" s="1"/>
      <c r="F202" s="50"/>
      <c r="G202" s="1"/>
      <c r="H202" s="1"/>
      <c r="I202" s="56"/>
      <c r="J202" s="5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2.5" x14ac:dyDescent="0.35">
      <c r="A203" s="50"/>
      <c r="B203" s="1"/>
      <c r="C203" s="1"/>
      <c r="D203" s="1"/>
      <c r="E203" s="1"/>
      <c r="F203" s="50"/>
      <c r="G203" s="1"/>
      <c r="H203" s="1"/>
      <c r="I203" s="56"/>
      <c r="J203" s="5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2.5" x14ac:dyDescent="0.35">
      <c r="A204" s="50"/>
      <c r="B204" s="1"/>
      <c r="C204" s="1"/>
      <c r="D204" s="1"/>
      <c r="E204" s="1"/>
      <c r="F204" s="50"/>
      <c r="G204" s="1"/>
      <c r="H204" s="1"/>
      <c r="I204" s="56"/>
      <c r="J204" s="5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2.5" x14ac:dyDescent="0.35">
      <c r="A205" s="50"/>
      <c r="B205" s="1"/>
      <c r="C205" s="1"/>
      <c r="D205" s="1"/>
      <c r="E205" s="1"/>
      <c r="F205" s="50"/>
      <c r="G205" s="1"/>
      <c r="H205" s="1"/>
      <c r="I205" s="56"/>
      <c r="J205" s="5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2.5" x14ac:dyDescent="0.35">
      <c r="A206" s="50"/>
      <c r="B206" s="1"/>
      <c r="C206" s="1"/>
      <c r="D206" s="1"/>
      <c r="E206" s="1"/>
      <c r="F206" s="50"/>
      <c r="G206" s="1"/>
      <c r="H206" s="1"/>
      <c r="I206" s="56"/>
      <c r="J206" s="5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2.5" x14ac:dyDescent="0.35">
      <c r="A207" s="50"/>
      <c r="B207" s="1"/>
      <c r="C207" s="1"/>
      <c r="D207" s="1"/>
      <c r="E207" s="1"/>
      <c r="F207" s="50"/>
      <c r="G207" s="1"/>
      <c r="H207" s="1"/>
      <c r="I207" s="56"/>
      <c r="J207" s="5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2.5" x14ac:dyDescent="0.35">
      <c r="A208" s="50"/>
      <c r="B208" s="1"/>
      <c r="C208" s="1"/>
      <c r="D208" s="1"/>
      <c r="E208" s="1"/>
      <c r="F208" s="50"/>
      <c r="G208" s="1"/>
      <c r="H208" s="1"/>
      <c r="I208" s="56"/>
      <c r="J208" s="5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2.5" x14ac:dyDescent="0.35">
      <c r="A209" s="50"/>
      <c r="B209" s="1"/>
      <c r="C209" s="1"/>
      <c r="D209" s="1"/>
      <c r="E209" s="1"/>
      <c r="F209" s="50"/>
      <c r="G209" s="1"/>
      <c r="H209" s="1"/>
      <c r="I209" s="56"/>
      <c r="J209" s="5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2.5" x14ac:dyDescent="0.35">
      <c r="A210" s="50"/>
      <c r="B210" s="1"/>
      <c r="C210" s="1"/>
      <c r="D210" s="1"/>
      <c r="E210" s="1"/>
      <c r="F210" s="50"/>
      <c r="G210" s="1"/>
      <c r="H210" s="1"/>
      <c r="I210" s="56"/>
      <c r="J210" s="5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2.5" x14ac:dyDescent="0.35">
      <c r="A211" s="50"/>
      <c r="B211" s="1"/>
      <c r="C211" s="1"/>
      <c r="D211" s="1"/>
      <c r="E211" s="1"/>
      <c r="F211" s="50"/>
      <c r="G211" s="1"/>
      <c r="H211" s="1"/>
      <c r="I211" s="56"/>
      <c r="J211" s="5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2.5" x14ac:dyDescent="0.35">
      <c r="A212" s="50"/>
      <c r="B212" s="1"/>
      <c r="C212" s="1"/>
      <c r="D212" s="1"/>
      <c r="E212" s="1"/>
      <c r="F212" s="50"/>
      <c r="G212" s="1"/>
      <c r="H212" s="1"/>
      <c r="I212" s="56"/>
      <c r="J212" s="5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2.5" x14ac:dyDescent="0.35">
      <c r="A213" s="50"/>
      <c r="B213" s="1"/>
      <c r="C213" s="1"/>
      <c r="D213" s="1"/>
      <c r="E213" s="1"/>
      <c r="F213" s="50"/>
      <c r="G213" s="1"/>
      <c r="H213" s="1"/>
      <c r="I213" s="56"/>
      <c r="J213" s="5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2.5" x14ac:dyDescent="0.35">
      <c r="A214" s="50"/>
      <c r="B214" s="1"/>
      <c r="C214" s="1"/>
      <c r="D214" s="1"/>
      <c r="E214" s="1"/>
      <c r="F214" s="50"/>
      <c r="G214" s="1"/>
      <c r="H214" s="1"/>
      <c r="I214" s="56"/>
      <c r="J214" s="5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2.5" x14ac:dyDescent="0.35">
      <c r="A215" s="50"/>
      <c r="B215" s="1"/>
      <c r="C215" s="1"/>
      <c r="D215" s="1"/>
      <c r="E215" s="1"/>
      <c r="F215" s="50"/>
      <c r="G215" s="1"/>
      <c r="H215" s="1"/>
      <c r="I215" s="56"/>
      <c r="J215" s="5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2.5" x14ac:dyDescent="0.35">
      <c r="A216" s="50"/>
      <c r="B216" s="1"/>
      <c r="C216" s="1"/>
      <c r="D216" s="1"/>
      <c r="E216" s="1"/>
      <c r="F216" s="50"/>
      <c r="G216" s="1"/>
      <c r="H216" s="1"/>
      <c r="I216" s="56"/>
      <c r="J216" s="5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2.5" x14ac:dyDescent="0.35">
      <c r="A217" s="50"/>
      <c r="B217" s="1"/>
      <c r="C217" s="1"/>
      <c r="D217" s="1"/>
      <c r="E217" s="1"/>
      <c r="F217" s="50"/>
      <c r="G217" s="1"/>
      <c r="H217" s="1"/>
      <c r="I217" s="56"/>
      <c r="J217" s="5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2.5" x14ac:dyDescent="0.35">
      <c r="A218" s="50"/>
      <c r="B218" s="1"/>
      <c r="C218" s="1"/>
      <c r="D218" s="1"/>
      <c r="E218" s="1"/>
      <c r="F218" s="50"/>
      <c r="G218" s="1"/>
      <c r="H218" s="1"/>
      <c r="I218" s="56"/>
      <c r="J218" s="5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2.5" x14ac:dyDescent="0.35">
      <c r="A219" s="50"/>
      <c r="B219" s="1"/>
      <c r="C219" s="1"/>
      <c r="D219" s="1"/>
      <c r="E219" s="1"/>
      <c r="F219" s="50"/>
      <c r="G219" s="1"/>
      <c r="H219" s="1"/>
      <c r="I219" s="56"/>
      <c r="J219" s="5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2.5" x14ac:dyDescent="0.35">
      <c r="A220" s="50"/>
      <c r="B220" s="1"/>
      <c r="C220" s="1"/>
      <c r="D220" s="1"/>
      <c r="E220" s="1"/>
      <c r="F220" s="50"/>
      <c r="G220" s="1"/>
      <c r="H220" s="1"/>
      <c r="I220" s="56"/>
      <c r="J220" s="5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2.5" x14ac:dyDescent="0.35">
      <c r="A221" s="50"/>
      <c r="B221" s="1"/>
      <c r="C221" s="1"/>
      <c r="D221" s="1"/>
      <c r="E221" s="1"/>
      <c r="F221" s="50"/>
      <c r="G221" s="1"/>
      <c r="H221" s="1"/>
      <c r="I221" s="56"/>
      <c r="J221" s="5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2.5" x14ac:dyDescent="0.35">
      <c r="A222" s="50"/>
      <c r="B222" s="1"/>
      <c r="C222" s="1"/>
      <c r="D222" s="1"/>
      <c r="E222" s="1"/>
      <c r="F222" s="50"/>
      <c r="G222" s="1"/>
      <c r="H222" s="1"/>
      <c r="I222" s="56"/>
      <c r="J222" s="5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2.5" x14ac:dyDescent="0.35">
      <c r="A223" s="50"/>
      <c r="B223" s="1"/>
      <c r="C223" s="1"/>
      <c r="D223" s="1"/>
      <c r="E223" s="1"/>
      <c r="F223" s="50"/>
      <c r="G223" s="1"/>
      <c r="H223" s="1"/>
      <c r="I223" s="56"/>
      <c r="J223" s="5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2.5" x14ac:dyDescent="0.35">
      <c r="A224" s="50"/>
      <c r="B224" s="1"/>
      <c r="C224" s="1"/>
      <c r="D224" s="1"/>
      <c r="E224" s="1"/>
      <c r="F224" s="50"/>
      <c r="G224" s="1"/>
      <c r="H224" s="1"/>
      <c r="I224" s="56"/>
      <c r="J224" s="5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2.5" x14ac:dyDescent="0.35">
      <c r="A225" s="50"/>
      <c r="B225" s="1"/>
      <c r="C225" s="1"/>
      <c r="D225" s="1"/>
      <c r="E225" s="1"/>
      <c r="F225" s="50"/>
      <c r="G225" s="1"/>
      <c r="H225" s="1"/>
      <c r="I225" s="56"/>
      <c r="J225" s="5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2.5" x14ac:dyDescent="0.35">
      <c r="A226" s="50"/>
      <c r="B226" s="1"/>
      <c r="C226" s="1"/>
      <c r="D226" s="1"/>
      <c r="E226" s="1"/>
      <c r="F226" s="50"/>
      <c r="G226" s="1"/>
      <c r="H226" s="1"/>
      <c r="I226" s="56"/>
      <c r="J226" s="5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2.5" x14ac:dyDescent="0.35">
      <c r="A227" s="50"/>
      <c r="B227" s="1"/>
      <c r="C227" s="1"/>
      <c r="D227" s="1"/>
      <c r="E227" s="1"/>
      <c r="F227" s="50"/>
      <c r="G227" s="1"/>
      <c r="H227" s="1"/>
      <c r="I227" s="56"/>
      <c r="J227" s="5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2.5" x14ac:dyDescent="0.35">
      <c r="A228" s="50"/>
      <c r="B228" s="1"/>
      <c r="C228" s="1"/>
      <c r="D228" s="1"/>
      <c r="E228" s="1"/>
      <c r="F228" s="50"/>
      <c r="G228" s="1"/>
      <c r="H228" s="1"/>
      <c r="I228" s="56"/>
      <c r="J228" s="5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2.5" x14ac:dyDescent="0.35">
      <c r="A229" s="50"/>
      <c r="B229" s="1"/>
      <c r="C229" s="1"/>
      <c r="D229" s="1"/>
      <c r="E229" s="1"/>
      <c r="F229" s="50"/>
      <c r="G229" s="1"/>
      <c r="H229" s="1"/>
      <c r="I229" s="56"/>
      <c r="J229" s="5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2.5" x14ac:dyDescent="0.35">
      <c r="A230" s="50"/>
      <c r="B230" s="1"/>
      <c r="C230" s="1"/>
      <c r="D230" s="1"/>
      <c r="E230" s="1"/>
      <c r="F230" s="50"/>
      <c r="G230" s="1"/>
      <c r="H230" s="1"/>
      <c r="I230" s="56"/>
      <c r="J230" s="5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2.5" x14ac:dyDescent="0.35">
      <c r="A231" s="50"/>
      <c r="B231" s="1"/>
      <c r="C231" s="1"/>
      <c r="D231" s="1"/>
      <c r="E231" s="1"/>
      <c r="F231" s="50"/>
      <c r="G231" s="1"/>
      <c r="H231" s="1"/>
      <c r="I231" s="56"/>
      <c r="J231" s="5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2.5" x14ac:dyDescent="0.35">
      <c r="A232" s="50"/>
      <c r="B232" s="1"/>
      <c r="C232" s="1"/>
      <c r="D232" s="1"/>
      <c r="E232" s="1"/>
      <c r="F232" s="50"/>
      <c r="G232" s="1"/>
      <c r="H232" s="1"/>
      <c r="I232" s="56"/>
      <c r="J232" s="5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2.5" x14ac:dyDescent="0.35">
      <c r="A233" s="50"/>
      <c r="B233" s="1"/>
      <c r="C233" s="1"/>
      <c r="D233" s="1"/>
      <c r="E233" s="1"/>
      <c r="F233" s="50"/>
      <c r="G233" s="1"/>
      <c r="H233" s="1"/>
      <c r="I233" s="56"/>
      <c r="J233" s="5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2.5" x14ac:dyDescent="0.35">
      <c r="A234" s="50"/>
      <c r="B234" s="1"/>
      <c r="C234" s="1"/>
      <c r="D234" s="1"/>
      <c r="E234" s="1"/>
      <c r="F234" s="50"/>
      <c r="G234" s="1"/>
      <c r="H234" s="1"/>
      <c r="I234" s="56"/>
      <c r="J234" s="5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2.5" x14ac:dyDescent="0.35">
      <c r="A235" s="50"/>
      <c r="B235" s="1"/>
      <c r="C235" s="1"/>
      <c r="D235" s="1"/>
      <c r="E235" s="1"/>
      <c r="F235" s="50"/>
      <c r="G235" s="1"/>
      <c r="H235" s="1"/>
      <c r="I235" s="56"/>
      <c r="J235" s="5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2.5" x14ac:dyDescent="0.35">
      <c r="A236" s="50"/>
      <c r="B236" s="1"/>
      <c r="C236" s="1"/>
      <c r="D236" s="1"/>
      <c r="E236" s="1"/>
      <c r="F236" s="50"/>
      <c r="G236" s="1"/>
      <c r="H236" s="1"/>
      <c r="I236" s="56"/>
      <c r="J236" s="5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2.5" x14ac:dyDescent="0.35">
      <c r="A237" s="50"/>
      <c r="B237" s="1"/>
      <c r="C237" s="1"/>
      <c r="D237" s="1"/>
      <c r="E237" s="1"/>
      <c r="F237" s="50"/>
      <c r="G237" s="1"/>
      <c r="H237" s="1"/>
      <c r="I237" s="56"/>
      <c r="J237" s="5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2.5" x14ac:dyDescent="0.35">
      <c r="A238" s="50"/>
      <c r="B238" s="1"/>
      <c r="C238" s="1"/>
      <c r="D238" s="1"/>
      <c r="E238" s="1"/>
      <c r="F238" s="50"/>
      <c r="G238" s="1"/>
      <c r="H238" s="1"/>
      <c r="I238" s="56"/>
      <c r="J238" s="5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2.5" x14ac:dyDescent="0.35">
      <c r="A239" s="50"/>
      <c r="B239" s="1"/>
      <c r="C239" s="1"/>
      <c r="D239" s="1"/>
      <c r="E239" s="1"/>
      <c r="F239" s="50"/>
      <c r="G239" s="1"/>
      <c r="H239" s="1"/>
      <c r="I239" s="56"/>
      <c r="J239" s="5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2.5" x14ac:dyDescent="0.35">
      <c r="A240" s="50"/>
      <c r="B240" s="1"/>
      <c r="C240" s="1"/>
      <c r="D240" s="1"/>
      <c r="E240" s="1"/>
      <c r="F240" s="50"/>
      <c r="G240" s="1"/>
      <c r="H240" s="1"/>
      <c r="I240" s="56"/>
      <c r="J240" s="5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2.5" x14ac:dyDescent="0.35">
      <c r="A241" s="50"/>
      <c r="B241" s="1"/>
      <c r="C241" s="1"/>
      <c r="D241" s="1"/>
      <c r="E241" s="1"/>
      <c r="F241" s="50"/>
      <c r="G241" s="1"/>
      <c r="H241" s="1"/>
      <c r="I241" s="56"/>
      <c r="J241" s="5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2.5" x14ac:dyDescent="0.35">
      <c r="A242" s="50"/>
      <c r="B242" s="1"/>
      <c r="C242" s="1"/>
      <c r="D242" s="1"/>
      <c r="E242" s="1"/>
      <c r="F242" s="50"/>
      <c r="G242" s="1"/>
      <c r="H242" s="1"/>
      <c r="I242" s="56"/>
      <c r="J242" s="5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2.5" x14ac:dyDescent="0.35">
      <c r="A243" s="50"/>
      <c r="B243" s="1"/>
      <c r="C243" s="1"/>
      <c r="D243" s="1"/>
      <c r="E243" s="1"/>
      <c r="F243" s="50"/>
      <c r="G243" s="1"/>
      <c r="H243" s="1"/>
      <c r="I243" s="56"/>
      <c r="J243" s="5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2.5" x14ac:dyDescent="0.35">
      <c r="A244" s="50"/>
      <c r="B244" s="1"/>
      <c r="C244" s="1"/>
      <c r="D244" s="1"/>
      <c r="E244" s="1"/>
      <c r="F244" s="50"/>
      <c r="G244" s="1"/>
      <c r="H244" s="1"/>
      <c r="I244" s="56"/>
      <c r="J244" s="5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2.5" x14ac:dyDescent="0.35">
      <c r="A245" s="50"/>
      <c r="B245" s="1"/>
      <c r="C245" s="1"/>
      <c r="D245" s="1"/>
      <c r="E245" s="1"/>
      <c r="F245" s="50"/>
      <c r="G245" s="1"/>
      <c r="H245" s="1"/>
      <c r="I245" s="56"/>
      <c r="J245" s="5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2.5" x14ac:dyDescent="0.35">
      <c r="A246" s="50"/>
      <c r="B246" s="1"/>
      <c r="C246" s="1"/>
      <c r="D246" s="1"/>
      <c r="E246" s="1"/>
      <c r="F246" s="50"/>
      <c r="G246" s="1"/>
      <c r="H246" s="1"/>
      <c r="I246" s="56"/>
      <c r="J246" s="5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2.5" x14ac:dyDescent="0.35">
      <c r="A247" s="50"/>
      <c r="B247" s="1"/>
      <c r="C247" s="1"/>
      <c r="D247" s="1"/>
      <c r="E247" s="1"/>
      <c r="F247" s="50"/>
      <c r="G247" s="1"/>
      <c r="H247" s="1"/>
      <c r="I247" s="56"/>
      <c r="J247" s="5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2.5" x14ac:dyDescent="0.35">
      <c r="A248" s="50"/>
      <c r="B248" s="1"/>
      <c r="C248" s="1"/>
      <c r="D248" s="1"/>
      <c r="E248" s="1"/>
      <c r="F248" s="50"/>
      <c r="G248" s="1"/>
      <c r="H248" s="1"/>
      <c r="I248" s="56"/>
      <c r="J248" s="5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2.5" x14ac:dyDescent="0.35">
      <c r="A249" s="50"/>
      <c r="B249" s="1"/>
      <c r="C249" s="1"/>
      <c r="D249" s="1"/>
      <c r="E249" s="1"/>
      <c r="F249" s="50"/>
      <c r="G249" s="1"/>
      <c r="H249" s="1"/>
      <c r="I249" s="56"/>
      <c r="J249" s="5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2.5" x14ac:dyDescent="0.35">
      <c r="A250" s="50"/>
      <c r="B250" s="1"/>
      <c r="C250" s="1"/>
      <c r="D250" s="1"/>
      <c r="E250" s="1"/>
      <c r="F250" s="50"/>
      <c r="G250" s="1"/>
      <c r="H250" s="1"/>
      <c r="I250" s="56"/>
      <c r="J250" s="5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2.5" x14ac:dyDescent="0.35">
      <c r="A251" s="50"/>
      <c r="B251" s="1"/>
      <c r="C251" s="1"/>
      <c r="D251" s="1"/>
      <c r="E251" s="1"/>
      <c r="F251" s="50"/>
      <c r="G251" s="1"/>
      <c r="H251" s="1"/>
      <c r="I251" s="56"/>
      <c r="J251" s="5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2.5" x14ac:dyDescent="0.35">
      <c r="A252" s="50"/>
      <c r="B252" s="1"/>
      <c r="C252" s="1"/>
      <c r="D252" s="1"/>
      <c r="E252" s="1"/>
      <c r="F252" s="50"/>
      <c r="G252" s="1"/>
      <c r="H252" s="1"/>
      <c r="I252" s="56"/>
      <c r="J252" s="5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2.5" x14ac:dyDescent="0.35">
      <c r="A253" s="50"/>
      <c r="B253" s="1"/>
      <c r="C253" s="1"/>
      <c r="D253" s="1"/>
      <c r="E253" s="1"/>
      <c r="F253" s="50"/>
      <c r="G253" s="1"/>
      <c r="H253" s="1"/>
      <c r="I253" s="56"/>
      <c r="J253" s="5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2.5" x14ac:dyDescent="0.35">
      <c r="A254" s="50"/>
      <c r="B254" s="1"/>
      <c r="C254" s="1"/>
      <c r="D254" s="1"/>
      <c r="E254" s="1"/>
      <c r="F254" s="50"/>
      <c r="G254" s="1"/>
      <c r="H254" s="1"/>
      <c r="I254" s="56"/>
      <c r="J254" s="5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2.5" x14ac:dyDescent="0.35">
      <c r="A255" s="50"/>
      <c r="I255" s="58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2.5" x14ac:dyDescent="0.35">
      <c r="A256" s="50"/>
      <c r="I256" s="58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1" ht="15.75" customHeight="1" x14ac:dyDescent="0.35">
      <c r="A257" s="50"/>
    </row>
  </sheetData>
  <printOptions horizontalCentered="1" gridLines="1"/>
  <pageMargins left="0.7" right="0.7" top="0.75" bottom="0.75" header="0" footer="0"/>
  <pageSetup scale="1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Johann Voigtlander</cp:lastModifiedBy>
  <cp:lastPrinted>2025-03-31T17:13:00Z</cp:lastPrinted>
  <dcterms:created xsi:type="dcterms:W3CDTF">2025-04-07T21:48:43Z</dcterms:created>
  <dcterms:modified xsi:type="dcterms:W3CDTF">2025-12-04T17:05:29Z</dcterms:modified>
</cp:coreProperties>
</file>