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6275" windowHeight="13860" activeTab="1"/>
  </bookViews>
  <sheets>
    <sheet name="Unit Tank Cost" sheetId="1" r:id="rId1"/>
    <sheet name="Initial 4 Tank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22" i="2" l="1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23" i="2" l="1"/>
  <c r="H35" i="1"/>
  <c r="H31" i="1"/>
  <c r="H30" i="1"/>
  <c r="H29" i="1"/>
  <c r="H32" i="1" s="1"/>
  <c r="H26" i="1"/>
  <c r="H27" i="1" s="1"/>
  <c r="H25" i="1"/>
  <c r="H13" i="1" l="1"/>
  <c r="H12" i="1"/>
  <c r="H11" i="1"/>
  <c r="H10" i="1"/>
  <c r="H9" i="1"/>
  <c r="H22" i="1"/>
  <c r="H21" i="1"/>
  <c r="H20" i="1"/>
  <c r="H19" i="1"/>
  <c r="H18" i="1"/>
  <c r="H17" i="1"/>
  <c r="H16" i="1"/>
  <c r="H15" i="1"/>
  <c r="H14" i="1"/>
  <c r="H8" i="1"/>
  <c r="H7" i="1"/>
  <c r="H23" i="1" l="1"/>
</calcChain>
</file>

<file path=xl/sharedStrings.xml><?xml version="1.0" encoding="utf-8"?>
<sst xmlns="http://schemas.openxmlformats.org/spreadsheetml/2006/main" count="189" uniqueCount="65">
  <si>
    <t>Cable</t>
  </si>
  <si>
    <t>Box</t>
  </si>
  <si>
    <t>Heater</t>
  </si>
  <si>
    <t>Valve</t>
  </si>
  <si>
    <t>Manufacturer</t>
  </si>
  <si>
    <t>Qty</t>
  </si>
  <si>
    <t>Unit Cost</t>
  </si>
  <si>
    <t>Item Cost</t>
  </si>
  <si>
    <t>On Hand</t>
  </si>
  <si>
    <t>pH Probe</t>
  </si>
  <si>
    <t>O2 Probe</t>
  </si>
  <si>
    <t>Temp Sensor</t>
  </si>
  <si>
    <t>AMP Connector</t>
  </si>
  <si>
    <t>Amphenol</t>
  </si>
  <si>
    <t>Cord Grip</t>
  </si>
  <si>
    <t>CD16N2-BK-N-O</t>
  </si>
  <si>
    <t>CD07AR-BK-N-O</t>
  </si>
  <si>
    <t>McMaster-Carr</t>
  </si>
  <si>
    <t>IDC Conn Socket 20-24 AWG</t>
  </si>
  <si>
    <t>IDC Conn Plug 20-24 AWG</t>
  </si>
  <si>
    <t>IDC Conn Socket 24-26 AWG</t>
  </si>
  <si>
    <t>IDC Conn Plug 24-26 AWG</t>
  </si>
  <si>
    <t>3M</t>
  </si>
  <si>
    <t>37303-A124-00E-MB</t>
  </si>
  <si>
    <t>37103-A124-00E-MB</t>
  </si>
  <si>
    <t>37303-3101-000-FL-100</t>
  </si>
  <si>
    <t>37103-3101-000-FL-100</t>
  </si>
  <si>
    <t xml:space="preserve">CD21NR-BK-N-O </t>
  </si>
  <si>
    <t>Distributor</t>
  </si>
  <si>
    <t>Distributor PN#</t>
  </si>
  <si>
    <t>7807K37</t>
  </si>
  <si>
    <t>69915K46</t>
  </si>
  <si>
    <t>Digikey</t>
  </si>
  <si>
    <t>3M9015-ND</t>
  </si>
  <si>
    <t>3M9003-ND</t>
  </si>
  <si>
    <t>3M155845-ND</t>
  </si>
  <si>
    <t>3M155969-ND</t>
  </si>
  <si>
    <t>PTQ-11048-C</t>
  </si>
  <si>
    <t>377-2249-ND</t>
  </si>
  <si>
    <t>PT06A-18-30S(SR)</t>
  </si>
  <si>
    <t>PT06A-18-30S(SR)-ND</t>
  </si>
  <si>
    <t>Cable, TP(x3) 22AWG Shielded</t>
  </si>
  <si>
    <t>Alpha Wire</t>
  </si>
  <si>
    <t>6010C SL005</t>
  </si>
  <si>
    <t>Newark</t>
  </si>
  <si>
    <t>02F9033</t>
  </si>
  <si>
    <t>Manuf Part Number</t>
  </si>
  <si>
    <t>Cable, TT 22AWG Shielded</t>
  </si>
  <si>
    <t>5640B2201 NC005</t>
  </si>
  <si>
    <t>92C8889</t>
  </si>
  <si>
    <t>Bud Industries</t>
  </si>
  <si>
    <t>69915K53</t>
  </si>
  <si>
    <t>Clippard</t>
  </si>
  <si>
    <t>EC-P-10-2550</t>
  </si>
  <si>
    <t>Omega</t>
  </si>
  <si>
    <t>P-M-A-1/4-6-0-T-3</t>
  </si>
  <si>
    <t>EMH-060-240V</t>
  </si>
  <si>
    <t>Junction Box</t>
  </si>
  <si>
    <t>Heaters</t>
  </si>
  <si>
    <t>Instruments</t>
  </si>
  <si>
    <t>Total Cost per Tank -&gt;</t>
  </si>
  <si>
    <t>Qty to Buy</t>
  </si>
  <si>
    <t>Qty on Hand</t>
  </si>
  <si>
    <t>Qty Needed</t>
  </si>
  <si>
    <t>Mouser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</si>
</sst>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0" xfId="0" applyNumberFormat="1"/>
    <xf numFmtId="164" fontId="0" fillId="0" borderId="0" xfId="0" applyNumberFormat="1" applyBorder="1"/>
    <xf numFmtId="0" fontId="1" fillId="0" borderId="0" xfId="0" applyFont="1"/>
    <xf numFmtId="0" fontId="1" fillId="0" borderId="0" xfId="0" applyFont="1" applyFill="1" applyBorder="1"/>
    <xf numFmtId="164" fontId="1" fillId="0" borderId="1" xfId="0" applyNumberFormat="1" applyFont="1" applyFill="1" applyBorder="1"/>
    <xf numFmtId="16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35"/>
  <sheetViews>
    <sheetView topLeftCell="A4" workbookViewId="0">
      <selection activeCell="J19" sqref="J19"/>
    </sheetView>
  </sheetViews>
  <sheetFormatPr defaultRowHeight="15" x14ac:dyDescent="0.25"/>
  <cols>
    <col min="1" max="1" width="29.85546875" customWidth="1"/>
    <col min="2" max="2" width="14.42578125" customWidth="1"/>
    <col min="3" max="5" width="22.42578125" customWidth="1"/>
    <col min="8" max="8" width="10" customWidth="1"/>
  </cols>
  <sheetData>
    <row r="5" spans="1:9" x14ac:dyDescent="0.25">
      <c r="A5" s="8" t="s">
        <v>57</v>
      </c>
    </row>
    <row r="6" spans="1:9" x14ac:dyDescent="0.25">
      <c r="A6" s="1"/>
      <c r="B6" s="1" t="s">
        <v>4</v>
      </c>
      <c r="C6" s="1" t="s">
        <v>46</v>
      </c>
      <c r="D6" s="1" t="s">
        <v>28</v>
      </c>
      <c r="E6" s="1" t="s">
        <v>29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x14ac:dyDescent="0.25">
      <c r="A7" s="1" t="s">
        <v>12</v>
      </c>
      <c r="B7" s="1" t="s">
        <v>13</v>
      </c>
      <c r="C7" s="1" t="s">
        <v>39</v>
      </c>
      <c r="D7" s="1" t="s">
        <v>32</v>
      </c>
      <c r="E7" s="1" t="s">
        <v>40</v>
      </c>
      <c r="F7" s="1">
        <v>1</v>
      </c>
      <c r="G7" s="4">
        <v>53.13</v>
      </c>
      <c r="H7" s="4">
        <f>F7*G7</f>
        <v>53.13</v>
      </c>
      <c r="I7" s="1">
        <v>25</v>
      </c>
    </row>
    <row r="8" spans="1:9" x14ac:dyDescent="0.25">
      <c r="A8" s="1" t="s">
        <v>41</v>
      </c>
      <c r="B8" s="1" t="s">
        <v>42</v>
      </c>
      <c r="C8" s="1" t="s">
        <v>43</v>
      </c>
      <c r="D8" s="1" t="s">
        <v>44</v>
      </c>
      <c r="E8" s="1" t="s">
        <v>45</v>
      </c>
      <c r="F8" s="1">
        <v>12</v>
      </c>
      <c r="G8" s="4">
        <v>1.22</v>
      </c>
      <c r="H8" s="4">
        <f t="shared" ref="H8:H22" si="0">F8*G8</f>
        <v>14.64</v>
      </c>
      <c r="I8" s="1"/>
    </row>
    <row r="9" spans="1:9" x14ac:dyDescent="0.25">
      <c r="A9" s="1" t="s">
        <v>41</v>
      </c>
      <c r="B9" s="1" t="s">
        <v>42</v>
      </c>
      <c r="C9" s="1" t="s">
        <v>43</v>
      </c>
      <c r="D9" s="1" t="s">
        <v>44</v>
      </c>
      <c r="E9" s="1" t="s">
        <v>45</v>
      </c>
      <c r="F9" s="1">
        <v>12</v>
      </c>
      <c r="G9" s="4">
        <v>1.22</v>
      </c>
      <c r="H9" s="4">
        <f t="shared" si="0"/>
        <v>14.64</v>
      </c>
      <c r="I9" s="1"/>
    </row>
    <row r="10" spans="1:9" x14ac:dyDescent="0.25">
      <c r="A10" s="1" t="s">
        <v>47</v>
      </c>
      <c r="B10" s="1" t="s">
        <v>42</v>
      </c>
      <c r="C10" s="1" t="s">
        <v>48</v>
      </c>
      <c r="D10" s="1" t="s">
        <v>44</v>
      </c>
      <c r="E10" s="1" t="s">
        <v>49</v>
      </c>
      <c r="F10" s="1">
        <v>12</v>
      </c>
      <c r="G10" s="4">
        <v>0.74</v>
      </c>
      <c r="H10" s="4">
        <f t="shared" si="0"/>
        <v>8.879999999999999</v>
      </c>
      <c r="I10" s="1"/>
    </row>
    <row r="11" spans="1:9" x14ac:dyDescent="0.25">
      <c r="A11" s="1" t="s">
        <v>47</v>
      </c>
      <c r="B11" s="1" t="s">
        <v>42</v>
      </c>
      <c r="C11" s="1" t="s">
        <v>48</v>
      </c>
      <c r="D11" s="1" t="s">
        <v>44</v>
      </c>
      <c r="E11" s="1" t="s">
        <v>49</v>
      </c>
      <c r="F11" s="1">
        <v>12</v>
      </c>
      <c r="G11" s="4">
        <v>0.74</v>
      </c>
      <c r="H11" s="4">
        <f t="shared" si="0"/>
        <v>8.879999999999999</v>
      </c>
      <c r="I11" s="1"/>
    </row>
    <row r="12" spans="1:9" x14ac:dyDescent="0.25">
      <c r="A12" s="1" t="s">
        <v>47</v>
      </c>
      <c r="B12" s="1" t="s">
        <v>42</v>
      </c>
      <c r="C12" s="1" t="s">
        <v>48</v>
      </c>
      <c r="D12" s="1" t="s">
        <v>44</v>
      </c>
      <c r="E12" s="1" t="s">
        <v>49</v>
      </c>
      <c r="F12" s="1">
        <v>12</v>
      </c>
      <c r="G12" s="4">
        <v>0.74</v>
      </c>
      <c r="H12" s="4">
        <f t="shared" si="0"/>
        <v>8.879999999999999</v>
      </c>
      <c r="I12" s="1"/>
    </row>
    <row r="13" spans="1:9" x14ac:dyDescent="0.25">
      <c r="A13" s="1" t="s">
        <v>47</v>
      </c>
      <c r="B13" s="1" t="s">
        <v>42</v>
      </c>
      <c r="C13" s="1" t="s">
        <v>48</v>
      </c>
      <c r="D13" s="1" t="s">
        <v>44</v>
      </c>
      <c r="E13" s="1" t="s">
        <v>49</v>
      </c>
      <c r="F13" s="1">
        <v>12</v>
      </c>
      <c r="G13" s="4">
        <v>0.74</v>
      </c>
      <c r="H13" s="4">
        <f t="shared" si="0"/>
        <v>8.879999999999999</v>
      </c>
      <c r="I13" s="1"/>
    </row>
    <row r="14" spans="1:9" x14ac:dyDescent="0.25">
      <c r="A14" s="1" t="s">
        <v>1</v>
      </c>
      <c r="B14" s="1" t="s">
        <v>50</v>
      </c>
      <c r="C14" s="1" t="s">
        <v>37</v>
      </c>
      <c r="D14" s="1" t="s">
        <v>32</v>
      </c>
      <c r="E14" s="1" t="s">
        <v>38</v>
      </c>
      <c r="F14" s="1">
        <v>1</v>
      </c>
      <c r="G14" s="4">
        <v>31.8</v>
      </c>
      <c r="H14" s="4">
        <f t="shared" si="0"/>
        <v>31.8</v>
      </c>
      <c r="I14" s="1">
        <v>0</v>
      </c>
    </row>
    <row r="15" spans="1:9" x14ac:dyDescent="0.25">
      <c r="A15" s="1" t="s">
        <v>18</v>
      </c>
      <c r="B15" s="1" t="s">
        <v>22</v>
      </c>
      <c r="C15" s="1" t="s">
        <v>23</v>
      </c>
      <c r="D15" s="1" t="s">
        <v>32</v>
      </c>
      <c r="E15" s="1" t="s">
        <v>33</v>
      </c>
      <c r="F15" s="1">
        <v>4</v>
      </c>
      <c r="G15" s="4">
        <v>3.72</v>
      </c>
      <c r="H15" s="4">
        <f t="shared" si="0"/>
        <v>14.88</v>
      </c>
      <c r="I15" s="1"/>
    </row>
    <row r="16" spans="1:9" x14ac:dyDescent="0.25">
      <c r="A16" s="1" t="s">
        <v>19</v>
      </c>
      <c r="B16" s="1" t="s">
        <v>22</v>
      </c>
      <c r="C16" s="1" t="s">
        <v>24</v>
      </c>
      <c r="D16" s="1" t="s">
        <v>32</v>
      </c>
      <c r="E16" s="1" t="s">
        <v>34</v>
      </c>
      <c r="F16" s="1">
        <v>4</v>
      </c>
      <c r="G16" s="4">
        <v>2.62</v>
      </c>
      <c r="H16" s="4">
        <f t="shared" si="0"/>
        <v>10.48</v>
      </c>
      <c r="I16" s="1"/>
    </row>
    <row r="17" spans="1:9" x14ac:dyDescent="0.25">
      <c r="A17" s="1" t="s">
        <v>20</v>
      </c>
      <c r="B17" s="1" t="s">
        <v>22</v>
      </c>
      <c r="C17" s="1" t="s">
        <v>25</v>
      </c>
      <c r="D17" s="1" t="s">
        <v>32</v>
      </c>
      <c r="E17" s="1" t="s">
        <v>35</v>
      </c>
      <c r="F17" s="1">
        <v>3</v>
      </c>
      <c r="G17" s="4">
        <v>2.81</v>
      </c>
      <c r="H17" s="4">
        <f t="shared" si="0"/>
        <v>8.43</v>
      </c>
      <c r="I17" s="1"/>
    </row>
    <row r="18" spans="1:9" x14ac:dyDescent="0.25">
      <c r="A18" s="1" t="s">
        <v>21</v>
      </c>
      <c r="B18" s="1" t="s">
        <v>22</v>
      </c>
      <c r="C18" s="1" t="s">
        <v>26</v>
      </c>
      <c r="D18" s="1" t="s">
        <v>32</v>
      </c>
      <c r="E18" s="1" t="s">
        <v>36</v>
      </c>
      <c r="F18" s="1">
        <v>3</v>
      </c>
      <c r="G18" s="4">
        <v>2.62</v>
      </c>
      <c r="H18" s="4">
        <f t="shared" si="0"/>
        <v>7.86</v>
      </c>
      <c r="I18" s="1"/>
    </row>
    <row r="19" spans="1:9" x14ac:dyDescent="0.25">
      <c r="A19" s="1" t="s">
        <v>3</v>
      </c>
      <c r="B19" s="1" t="s">
        <v>52</v>
      </c>
      <c r="C19" s="1" t="s">
        <v>53</v>
      </c>
      <c r="D19" s="1" t="s">
        <v>52</v>
      </c>
      <c r="E19" s="1" t="s">
        <v>53</v>
      </c>
      <c r="F19" s="5">
        <v>3</v>
      </c>
      <c r="G19" s="4">
        <v>61.28</v>
      </c>
      <c r="H19" s="4">
        <f t="shared" si="0"/>
        <v>183.84</v>
      </c>
      <c r="I19" s="1"/>
    </row>
    <row r="20" spans="1:9" x14ac:dyDescent="0.25">
      <c r="A20" s="3" t="s">
        <v>14</v>
      </c>
      <c r="B20" s="1" t="s">
        <v>17</v>
      </c>
      <c r="C20" s="1" t="s">
        <v>27</v>
      </c>
      <c r="D20" s="1" t="s">
        <v>17</v>
      </c>
      <c r="E20" s="1" t="s">
        <v>51</v>
      </c>
      <c r="F20" s="1">
        <v>1</v>
      </c>
      <c r="G20" s="4">
        <v>3.24</v>
      </c>
      <c r="H20" s="4">
        <f t="shared" si="0"/>
        <v>3.24</v>
      </c>
      <c r="I20" s="1"/>
    </row>
    <row r="21" spans="1:9" x14ac:dyDescent="0.25">
      <c r="A21" s="3" t="s">
        <v>14</v>
      </c>
      <c r="B21" s="1" t="s">
        <v>17</v>
      </c>
      <c r="C21" s="1" t="s">
        <v>15</v>
      </c>
      <c r="D21" s="1" t="s">
        <v>17</v>
      </c>
      <c r="E21" s="1" t="s">
        <v>30</v>
      </c>
      <c r="F21" s="1">
        <v>4</v>
      </c>
      <c r="G21" s="4">
        <v>4.33</v>
      </c>
      <c r="H21" s="4">
        <f t="shared" si="0"/>
        <v>17.32</v>
      </c>
      <c r="I21" s="1"/>
    </row>
    <row r="22" spans="1:9" x14ac:dyDescent="0.25">
      <c r="A22" s="3" t="s">
        <v>14</v>
      </c>
      <c r="B22" s="1" t="s">
        <v>17</v>
      </c>
      <c r="C22" s="1" t="s">
        <v>16</v>
      </c>
      <c r="D22" s="1" t="s">
        <v>17</v>
      </c>
      <c r="E22" s="1" t="s">
        <v>31</v>
      </c>
      <c r="F22" s="1">
        <v>1</v>
      </c>
      <c r="G22" s="4">
        <v>2.4300000000000002</v>
      </c>
      <c r="H22" s="4">
        <f t="shared" si="0"/>
        <v>2.4300000000000002</v>
      </c>
      <c r="I22" s="1"/>
    </row>
    <row r="23" spans="1:9" x14ac:dyDescent="0.25">
      <c r="A23" s="2"/>
      <c r="B23" s="2"/>
      <c r="C23" s="2"/>
      <c r="D23" s="2"/>
      <c r="E23" s="2"/>
      <c r="F23" s="2"/>
      <c r="G23" s="7"/>
      <c r="H23" s="10">
        <f>SUM(H7:H22)</f>
        <v>398.21000000000004</v>
      </c>
      <c r="I23" s="2"/>
    </row>
    <row r="24" spans="1:9" x14ac:dyDescent="0.25">
      <c r="A24" s="9" t="s">
        <v>58</v>
      </c>
      <c r="G24" s="6"/>
      <c r="H24" s="6"/>
    </row>
    <row r="25" spans="1:9" x14ac:dyDescent="0.25">
      <c r="A25" s="1" t="s">
        <v>2</v>
      </c>
      <c r="B25" s="1"/>
      <c r="C25" s="1"/>
      <c r="D25" s="1" t="s">
        <v>54</v>
      </c>
      <c r="E25" s="1" t="s">
        <v>56</v>
      </c>
      <c r="F25" s="1">
        <v>2</v>
      </c>
      <c r="G25" s="4">
        <v>57</v>
      </c>
      <c r="H25" s="4">
        <f t="shared" ref="H25:H26" si="1">F25*G25</f>
        <v>114</v>
      </c>
      <c r="I25" s="1">
        <v>8</v>
      </c>
    </row>
    <row r="26" spans="1:9" x14ac:dyDescent="0.25">
      <c r="A26" s="1" t="s">
        <v>0</v>
      </c>
      <c r="B26" s="1"/>
      <c r="C26" s="1"/>
      <c r="D26" s="1"/>
      <c r="E26" s="1"/>
      <c r="F26" s="1">
        <v>12</v>
      </c>
      <c r="G26" s="4">
        <v>1</v>
      </c>
      <c r="H26" s="4">
        <f t="shared" si="1"/>
        <v>12</v>
      </c>
      <c r="I26" s="1"/>
    </row>
    <row r="27" spans="1:9" x14ac:dyDescent="0.25">
      <c r="G27" s="6"/>
      <c r="H27" s="11">
        <f>SUM(H25:H26)</f>
        <v>126</v>
      </c>
    </row>
    <row r="28" spans="1:9" x14ac:dyDescent="0.25">
      <c r="A28" s="8" t="s">
        <v>59</v>
      </c>
      <c r="G28" s="6"/>
      <c r="H28" s="6"/>
    </row>
    <row r="29" spans="1:9" x14ac:dyDescent="0.25">
      <c r="A29" s="1" t="s">
        <v>9</v>
      </c>
      <c r="B29" s="1"/>
      <c r="C29" s="1"/>
      <c r="D29" s="1"/>
      <c r="E29" s="1"/>
      <c r="F29" s="1">
        <v>2</v>
      </c>
      <c r="G29" s="4">
        <v>75</v>
      </c>
      <c r="H29" s="4">
        <f t="shared" ref="H29:H31" si="2">F29*G29</f>
        <v>150</v>
      </c>
      <c r="I29" s="1"/>
    </row>
    <row r="30" spans="1:9" x14ac:dyDescent="0.25">
      <c r="A30" s="1" t="s">
        <v>10</v>
      </c>
      <c r="B30" s="1"/>
      <c r="C30" s="1"/>
      <c r="D30" s="1"/>
      <c r="E30" s="1"/>
      <c r="F30" s="1">
        <v>2</v>
      </c>
      <c r="G30" s="4">
        <v>205</v>
      </c>
      <c r="H30" s="4">
        <f t="shared" si="2"/>
        <v>410</v>
      </c>
      <c r="I30" s="1"/>
    </row>
    <row r="31" spans="1:9" x14ac:dyDescent="0.25">
      <c r="A31" s="1" t="s">
        <v>11</v>
      </c>
      <c r="B31" s="1"/>
      <c r="C31" s="1"/>
      <c r="D31" s="1" t="s">
        <v>54</v>
      </c>
      <c r="E31" s="1" t="s">
        <v>55</v>
      </c>
      <c r="F31" s="1">
        <v>3</v>
      </c>
      <c r="G31" s="4">
        <v>58.9</v>
      </c>
      <c r="H31" s="4">
        <f t="shared" si="2"/>
        <v>176.7</v>
      </c>
      <c r="I31" s="1"/>
    </row>
    <row r="32" spans="1:9" x14ac:dyDescent="0.25">
      <c r="G32" s="6"/>
      <c r="H32" s="11">
        <f>SUM(H29:H31)</f>
        <v>736.7</v>
      </c>
    </row>
    <row r="33" spans="5:8" x14ac:dyDescent="0.25">
      <c r="H33" s="6"/>
    </row>
    <row r="35" spans="5:8" x14ac:dyDescent="0.25">
      <c r="E35" s="1" t="s">
        <v>60</v>
      </c>
      <c r="F35" s="1"/>
      <c r="G35" s="1"/>
      <c r="H35" s="11">
        <f>$H$23+$H$27+$H$32</f>
        <v>1260.9100000000001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23"/>
  <sheetViews>
    <sheetView tabSelected="1" topLeftCell="A4" workbookViewId="0">
      <selection activeCell="E24" sqref="E24"/>
    </sheetView>
  </sheetViews>
  <sheetFormatPr defaultRowHeight="15" x14ac:dyDescent="0.25"/>
  <cols>
    <col min="1" max="1" width="29.28515625" customWidth="1"/>
    <col min="2" max="2" width="16.5703125" customWidth="1"/>
    <col min="3" max="3" width="22" customWidth="1"/>
    <col min="4" max="4" width="16.42578125" customWidth="1"/>
    <col min="5" max="5" width="21.85546875" customWidth="1"/>
    <col min="6" max="7" width="12.7109375" customWidth="1"/>
    <col min="8" max="8" width="11.85546875" customWidth="1"/>
    <col min="10" max="10" width="11" customWidth="1"/>
  </cols>
  <sheetData>
    <row r="5" spans="1:10" x14ac:dyDescent="0.25">
      <c r="A5" s="8" t="s">
        <v>57</v>
      </c>
    </row>
    <row r="6" spans="1:10" x14ac:dyDescent="0.25">
      <c r="A6" s="1"/>
      <c r="B6" s="1" t="s">
        <v>4</v>
      </c>
      <c r="C6" s="1" t="s">
        <v>46</v>
      </c>
      <c r="D6" s="1" t="s">
        <v>28</v>
      </c>
      <c r="E6" s="1" t="s">
        <v>29</v>
      </c>
      <c r="F6" s="1" t="s">
        <v>62</v>
      </c>
      <c r="G6" s="1" t="s">
        <v>63</v>
      </c>
      <c r="H6" s="1" t="s">
        <v>61</v>
      </c>
      <c r="I6" s="1" t="s">
        <v>6</v>
      </c>
      <c r="J6" s="1" t="s">
        <v>7</v>
      </c>
    </row>
    <row r="7" spans="1:10" x14ac:dyDescent="0.25">
      <c r="A7" s="1" t="s">
        <v>12</v>
      </c>
      <c r="B7" s="1" t="s">
        <v>13</v>
      </c>
      <c r="C7" s="1" t="s">
        <v>39</v>
      </c>
      <c r="D7" s="12" t="s">
        <v>32</v>
      </c>
      <c r="E7" s="1" t="s">
        <v>40</v>
      </c>
      <c r="F7" s="1">
        <v>25</v>
      </c>
      <c r="G7" s="1">
        <v>4</v>
      </c>
      <c r="H7" s="1">
        <v>0</v>
      </c>
      <c r="I7" s="4">
        <v>53.13</v>
      </c>
      <c r="J7" s="4">
        <f>H7*I7</f>
        <v>0</v>
      </c>
    </row>
    <row r="8" spans="1:10" x14ac:dyDescent="0.25">
      <c r="A8" s="1" t="s">
        <v>41</v>
      </c>
      <c r="B8" s="1" t="s">
        <v>42</v>
      </c>
      <c r="C8" s="1" t="s">
        <v>43</v>
      </c>
      <c r="D8" s="14" t="s">
        <v>44</v>
      </c>
      <c r="E8" s="1" t="s">
        <v>45</v>
      </c>
      <c r="F8" s="1">
        <v>0</v>
      </c>
      <c r="G8" s="1">
        <v>48</v>
      </c>
      <c r="H8" s="14">
        <v>48</v>
      </c>
      <c r="I8" s="4">
        <v>1.22</v>
      </c>
      <c r="J8" s="4">
        <f t="shared" ref="J8:J22" si="0">H8*I8</f>
        <v>58.56</v>
      </c>
    </row>
    <row r="9" spans="1:10" x14ac:dyDescent="0.25">
      <c r="A9" s="1" t="s">
        <v>41</v>
      </c>
      <c r="B9" s="1" t="s">
        <v>42</v>
      </c>
      <c r="C9" s="1" t="s">
        <v>43</v>
      </c>
      <c r="D9" s="14" t="s">
        <v>44</v>
      </c>
      <c r="E9" s="1" t="s">
        <v>45</v>
      </c>
      <c r="F9" s="1">
        <v>0</v>
      </c>
      <c r="G9" s="1">
        <v>48</v>
      </c>
      <c r="H9" s="14">
        <v>48</v>
      </c>
      <c r="I9" s="4">
        <v>1.22</v>
      </c>
      <c r="J9" s="4">
        <f t="shared" si="0"/>
        <v>58.56</v>
      </c>
    </row>
    <row r="10" spans="1:10" x14ac:dyDescent="0.25">
      <c r="A10" s="1" t="s">
        <v>47</v>
      </c>
      <c r="B10" s="1" t="s">
        <v>42</v>
      </c>
      <c r="C10" s="1" t="s">
        <v>48</v>
      </c>
      <c r="D10" s="14" t="s">
        <v>44</v>
      </c>
      <c r="E10" s="1" t="s">
        <v>49</v>
      </c>
      <c r="F10" s="1">
        <v>0</v>
      </c>
      <c r="G10" s="1">
        <v>48</v>
      </c>
      <c r="H10" s="14">
        <v>48</v>
      </c>
      <c r="I10" s="4">
        <v>0.74</v>
      </c>
      <c r="J10" s="4">
        <f t="shared" si="0"/>
        <v>35.519999999999996</v>
      </c>
    </row>
    <row r="11" spans="1:10" x14ac:dyDescent="0.25">
      <c r="A11" s="1" t="s">
        <v>47</v>
      </c>
      <c r="B11" s="1" t="s">
        <v>42</v>
      </c>
      <c r="C11" s="1" t="s">
        <v>48</v>
      </c>
      <c r="D11" s="14" t="s">
        <v>44</v>
      </c>
      <c r="E11" s="1" t="s">
        <v>49</v>
      </c>
      <c r="F11" s="1">
        <v>0</v>
      </c>
      <c r="G11" s="1">
        <v>48</v>
      </c>
      <c r="H11" s="14">
        <v>48</v>
      </c>
      <c r="I11" s="4">
        <v>0.74</v>
      </c>
      <c r="J11" s="4">
        <f t="shared" si="0"/>
        <v>35.519999999999996</v>
      </c>
    </row>
    <row r="12" spans="1:10" x14ac:dyDescent="0.25">
      <c r="A12" s="1" t="s">
        <v>47</v>
      </c>
      <c r="B12" s="1" t="s">
        <v>42</v>
      </c>
      <c r="C12" s="1" t="s">
        <v>48</v>
      </c>
      <c r="D12" s="14" t="s">
        <v>44</v>
      </c>
      <c r="E12" s="1" t="s">
        <v>49</v>
      </c>
      <c r="F12" s="1">
        <v>0</v>
      </c>
      <c r="G12" s="1">
        <v>0</v>
      </c>
      <c r="H12" s="1">
        <v>0</v>
      </c>
      <c r="I12" s="4">
        <v>0.74</v>
      </c>
      <c r="J12" s="4">
        <f t="shared" si="0"/>
        <v>0</v>
      </c>
    </row>
    <row r="13" spans="1:10" x14ac:dyDescent="0.25">
      <c r="A13" s="1" t="s">
        <v>47</v>
      </c>
      <c r="B13" s="1" t="s">
        <v>42</v>
      </c>
      <c r="C13" s="1" t="s">
        <v>48</v>
      </c>
      <c r="D13" s="14" t="s">
        <v>44</v>
      </c>
      <c r="E13" s="1" t="s">
        <v>49</v>
      </c>
      <c r="F13" s="1">
        <v>0</v>
      </c>
      <c r="G13" s="1">
        <v>0</v>
      </c>
      <c r="H13" s="1">
        <v>0</v>
      </c>
      <c r="I13" s="4">
        <v>0.74</v>
      </c>
      <c r="J13" s="4">
        <f t="shared" si="0"/>
        <v>0</v>
      </c>
    </row>
    <row r="14" spans="1:10" x14ac:dyDescent="0.25">
      <c r="A14" s="1" t="s">
        <v>1</v>
      </c>
      <c r="B14" s="1" t="s">
        <v>50</v>
      </c>
      <c r="C14" s="1" t="s">
        <v>37</v>
      </c>
      <c r="D14" s="12" t="s">
        <v>32</v>
      </c>
      <c r="E14" s="1" t="s">
        <v>38</v>
      </c>
      <c r="F14" s="1">
        <v>0</v>
      </c>
      <c r="G14" s="1">
        <v>4</v>
      </c>
      <c r="H14" s="12">
        <v>4</v>
      </c>
      <c r="I14" s="4">
        <v>31.8</v>
      </c>
      <c r="J14" s="4">
        <f t="shared" si="0"/>
        <v>127.2</v>
      </c>
    </row>
    <row r="15" spans="1:10" x14ac:dyDescent="0.25">
      <c r="A15" s="1" t="s">
        <v>18</v>
      </c>
      <c r="B15" s="1" t="s">
        <v>22</v>
      </c>
      <c r="C15" s="1" t="s">
        <v>23</v>
      </c>
      <c r="D15" s="12" t="s">
        <v>32</v>
      </c>
      <c r="E15" s="1" t="s">
        <v>33</v>
      </c>
      <c r="F15" s="1">
        <v>4</v>
      </c>
      <c r="G15" s="1">
        <v>16</v>
      </c>
      <c r="H15" s="12">
        <v>16</v>
      </c>
      <c r="I15" s="4">
        <v>3.72</v>
      </c>
      <c r="J15" s="4">
        <f t="shared" si="0"/>
        <v>59.52</v>
      </c>
    </row>
    <row r="16" spans="1:10" x14ac:dyDescent="0.25">
      <c r="A16" s="1" t="s">
        <v>19</v>
      </c>
      <c r="B16" s="1" t="s">
        <v>22</v>
      </c>
      <c r="C16" s="1" t="s">
        <v>24</v>
      </c>
      <c r="D16" s="13" t="s">
        <v>64</v>
      </c>
      <c r="E16" s="1"/>
      <c r="F16" s="1">
        <v>4</v>
      </c>
      <c r="G16" s="1">
        <v>16</v>
      </c>
      <c r="H16" s="13">
        <v>16</v>
      </c>
      <c r="I16" s="4">
        <v>2.62</v>
      </c>
      <c r="J16" s="4">
        <f t="shared" si="0"/>
        <v>41.92</v>
      </c>
    </row>
    <row r="17" spans="1:10" x14ac:dyDescent="0.25">
      <c r="A17" s="1" t="s">
        <v>20</v>
      </c>
      <c r="B17" s="1" t="s">
        <v>22</v>
      </c>
      <c r="C17" s="1" t="s">
        <v>25</v>
      </c>
      <c r="D17" s="12" t="s">
        <v>32</v>
      </c>
      <c r="E17" s="1" t="s">
        <v>35</v>
      </c>
      <c r="F17" s="1">
        <v>4</v>
      </c>
      <c r="G17" s="1">
        <v>12</v>
      </c>
      <c r="H17" s="12">
        <v>12</v>
      </c>
      <c r="I17" s="4">
        <v>2.81</v>
      </c>
      <c r="J17" s="4">
        <f t="shared" si="0"/>
        <v>33.72</v>
      </c>
    </row>
    <row r="18" spans="1:10" x14ac:dyDescent="0.25">
      <c r="A18" s="1" t="s">
        <v>21</v>
      </c>
      <c r="B18" s="1" t="s">
        <v>22</v>
      </c>
      <c r="C18" s="1" t="s">
        <v>26</v>
      </c>
      <c r="D18" s="13" t="s">
        <v>64</v>
      </c>
      <c r="E18" s="1"/>
      <c r="F18" s="1">
        <v>4</v>
      </c>
      <c r="G18" s="1">
        <v>12</v>
      </c>
      <c r="H18" s="13">
        <v>12</v>
      </c>
      <c r="I18" s="4">
        <v>2.62</v>
      </c>
      <c r="J18" s="4">
        <f t="shared" si="0"/>
        <v>31.44</v>
      </c>
    </row>
    <row r="19" spans="1:10" x14ac:dyDescent="0.25">
      <c r="A19" s="1" t="s">
        <v>3</v>
      </c>
      <c r="B19" s="1" t="s">
        <v>52</v>
      </c>
      <c r="C19" s="1" t="s">
        <v>53</v>
      </c>
      <c r="D19" s="1" t="s">
        <v>52</v>
      </c>
      <c r="E19" s="1" t="s">
        <v>53</v>
      </c>
      <c r="F19" s="1">
        <v>12</v>
      </c>
      <c r="G19" s="5">
        <v>12</v>
      </c>
      <c r="H19" s="5">
        <v>0</v>
      </c>
      <c r="I19" s="4">
        <v>61.28</v>
      </c>
      <c r="J19" s="4">
        <f t="shared" si="0"/>
        <v>0</v>
      </c>
    </row>
    <row r="20" spans="1:10" x14ac:dyDescent="0.25">
      <c r="A20" s="3" t="s">
        <v>14</v>
      </c>
      <c r="B20" s="1" t="s">
        <v>17</v>
      </c>
      <c r="C20" s="1" t="s">
        <v>27</v>
      </c>
      <c r="D20" s="1" t="s">
        <v>17</v>
      </c>
      <c r="E20" s="1" t="s">
        <v>51</v>
      </c>
      <c r="F20" s="1">
        <v>10</v>
      </c>
      <c r="G20" s="1">
        <v>4</v>
      </c>
      <c r="H20" s="1">
        <v>0</v>
      </c>
      <c r="I20" s="4">
        <v>3.24</v>
      </c>
      <c r="J20" s="4">
        <f t="shared" si="0"/>
        <v>0</v>
      </c>
    </row>
    <row r="21" spans="1:10" x14ac:dyDescent="0.25">
      <c r="A21" s="3" t="s">
        <v>14</v>
      </c>
      <c r="B21" s="1" t="s">
        <v>17</v>
      </c>
      <c r="C21" s="1" t="s">
        <v>15</v>
      </c>
      <c r="D21" s="1" t="s">
        <v>17</v>
      </c>
      <c r="E21" s="1" t="s">
        <v>30</v>
      </c>
      <c r="F21" s="1">
        <v>25</v>
      </c>
      <c r="G21" s="1">
        <v>16</v>
      </c>
      <c r="H21" s="1">
        <v>0</v>
      </c>
      <c r="I21" s="4">
        <v>4.33</v>
      </c>
      <c r="J21" s="4">
        <f t="shared" si="0"/>
        <v>0</v>
      </c>
    </row>
    <row r="22" spans="1:10" x14ac:dyDescent="0.25">
      <c r="A22" s="3" t="s">
        <v>14</v>
      </c>
      <c r="B22" s="1" t="s">
        <v>17</v>
      </c>
      <c r="C22" s="1" t="s">
        <v>16</v>
      </c>
      <c r="D22" s="1" t="s">
        <v>17</v>
      </c>
      <c r="E22" s="1" t="s">
        <v>31</v>
      </c>
      <c r="F22" s="1">
        <v>15</v>
      </c>
      <c r="G22" s="1">
        <v>4</v>
      </c>
      <c r="H22" s="1">
        <v>0</v>
      </c>
      <c r="I22" s="4">
        <v>2.4300000000000002</v>
      </c>
      <c r="J22" s="4">
        <f t="shared" si="0"/>
        <v>0</v>
      </c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7"/>
      <c r="J23" s="10">
        <f>SUM(J7:J22)</f>
        <v>481.96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Unit Tank Cost</vt:lpstr>
      <vt:lpstr>Initial 4 Tanks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2016-09-22T21:18:14Z</dcterms:created>
  <dcterms:modified xsi:type="dcterms:W3CDTF">2016-10-17T18:23:25Z</dcterms:modified>
</cp:coreProperties>
</file>