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CPF\Electrical Engr\"/>
    </mc:Choice>
  </mc:AlternateContent>
  <xr:revisionPtr revIDLastSave="0" documentId="13_ncr:1_{E3CECB93-9B98-4B50-BA21-CFC2BF962E8E}" xr6:coauthVersionLast="36" xr6:coauthVersionMax="36" xr10:uidLastSave="{00000000-0000-0000-0000-000000000000}"/>
  <bookViews>
    <workbookView xWindow="360" yWindow="105" windowWidth="17235" windowHeight="210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0" i="1" l="1"/>
  <c r="B34" i="1" l="1"/>
  <c r="B36" i="1"/>
  <c r="B18" i="1"/>
  <c r="B10" i="1"/>
  <c r="B4" i="1"/>
  <c r="C12" i="1" l="1"/>
  <c r="E40" i="1" s="1"/>
  <c r="B37" i="1"/>
  <c r="B32" i="1"/>
  <c r="E39" i="1" s="1"/>
  <c r="E41" i="1" l="1"/>
  <c r="C40" i="1"/>
  <c r="C39" i="1"/>
  <c r="C41" i="1" s="1"/>
</calcChain>
</file>

<file path=xl/sharedStrings.xml><?xml version="1.0" encoding="utf-8"?>
<sst xmlns="http://schemas.openxmlformats.org/spreadsheetml/2006/main" count="97" uniqueCount="35">
  <si>
    <t>Visa</t>
  </si>
  <si>
    <t>PO#</t>
  </si>
  <si>
    <t>Visa#</t>
  </si>
  <si>
    <t>Distributor</t>
  </si>
  <si>
    <t>Cost</t>
  </si>
  <si>
    <t>Description</t>
  </si>
  <si>
    <t>Circuits West</t>
  </si>
  <si>
    <t>Board fabrication for 30 boards</t>
  </si>
  <si>
    <t>Invoice#</t>
  </si>
  <si>
    <t>100221094rA CPF DAUGHTER BOARD</t>
  </si>
  <si>
    <t>Digi-Key</t>
  </si>
  <si>
    <t>BOM parts</t>
  </si>
  <si>
    <t>Mouser</t>
  </si>
  <si>
    <t>11021161rA CPF MOTHERBOARD</t>
  </si>
  <si>
    <t>E8291149</t>
  </si>
  <si>
    <t>Coilcraft</t>
  </si>
  <si>
    <t>Board fabrication for 10 boards</t>
  </si>
  <si>
    <t>VISA</t>
  </si>
  <si>
    <t>Extra energy monitoring parts</t>
  </si>
  <si>
    <t>Total</t>
  </si>
  <si>
    <t>Number of Boards</t>
  </si>
  <si>
    <t>Board cost</t>
  </si>
  <si>
    <t>Number of parts kits</t>
  </si>
  <si>
    <t>Cost per parts kit</t>
  </si>
  <si>
    <t>Total cost per board (no labor)</t>
  </si>
  <si>
    <t>PO Charge number</t>
  </si>
  <si>
    <t>901206.00</t>
  </si>
  <si>
    <t>Number of motherboards</t>
  </si>
  <si>
    <t>Number of daughter cards</t>
  </si>
  <si>
    <t>Already charged to CANON</t>
  </si>
  <si>
    <t>Already charged to CPF</t>
  </si>
  <si>
    <t>Total cost</t>
  </si>
  <si>
    <t>Gene bought I2C UARTS</t>
  </si>
  <si>
    <t>Gene bought relays</t>
  </si>
  <si>
    <t>Gene bought connectors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</si>
</sst>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topLeftCell="A16" workbookViewId="0">
      <selection activeCell="H38" sqref="H38"/>
    </sheetView>
  </sheetViews>
  <sheetFormatPr defaultRowHeight="15" x14ac:dyDescent="0.25"/>
  <cols>
    <col min="1" max="1" width="33.140625" style="5" bestFit="1" customWidth="1"/>
    <col min="2" max="2" width="19.28515625" style="13" bestFit="1" customWidth="1"/>
    <col min="3" max="3" width="12" style="5" bestFit="1" customWidth="1"/>
    <col min="4" max="4" width="22.7109375" style="5" customWidth="1"/>
    <col min="5" max="5" width="12.5703125" style="5" bestFit="1" customWidth="1"/>
    <col min="6" max="6" width="8" style="13" bestFit="1" customWidth="1"/>
    <col min="7" max="7" width="28.5703125" style="5" bestFit="1" customWidth="1"/>
    <col min="8" max="8" width="9.140625" style="5"/>
    <col min="9" max="9" width="17.85546875" style="5" bestFit="1" customWidth="1"/>
    <col min="10" max="16384" width="9.140625" style="5"/>
  </cols>
  <sheetData>
    <row r="1" spans="1:9" x14ac:dyDescent="0.25">
      <c r="A1" s="1" t="s">
        <v>9</v>
      </c>
      <c r="B1" s="12" t="s">
        <v>20</v>
      </c>
      <c r="C1" s="2">
        <v>30</v>
      </c>
      <c r="D1" s="2"/>
      <c r="E1" s="2"/>
      <c r="F1" s="12"/>
      <c r="G1" s="2"/>
      <c r="H1" s="2"/>
      <c r="I1" s="3" t="s">
        <v>25</v>
      </c>
    </row>
    <row r="2" spans="1:9" x14ac:dyDescent="0.25">
      <c r="A2" s="4" t="s">
        <v>1</v>
      </c>
      <c r="C2" s="5" t="s">
        <v>2</v>
      </c>
      <c r="D2" s="5" t="s">
        <v>8</v>
      </c>
      <c r="E2" s="5" t="s">
        <v>3</v>
      </c>
      <c r="F2" s="13" t="s">
        <v>4</v>
      </c>
      <c r="G2" s="5" t="s">
        <v>5</v>
      </c>
      <c r="I2" s="6"/>
    </row>
    <row r="3" spans="1:9" x14ac:dyDescent="0.25">
      <c r="A3" s="4">
        <v>1610987</v>
      </c>
      <c r="E3" s="5" t="s">
        <v>6</v>
      </c>
      <c r="F3" s="13">
        <v>1126.52</v>
      </c>
      <c r="G3" s="5" t="s">
        <v>7</v>
      </c>
      <c r="I3" s="6">
        <v>901009.06</v>
      </c>
    </row>
    <row r="4" spans="1:9" x14ac:dyDescent="0.25">
      <c r="A4" s="4" t="s">
        <v>21</v>
      </c>
      <c r="B4" s="13">
        <f>+F3/C1</f>
        <v>37.550666666666665</v>
      </c>
      <c r="I4" s="6"/>
    </row>
    <row r="5" spans="1:9" x14ac:dyDescent="0.25">
      <c r="A5" s="4"/>
      <c r="I5" s="6"/>
    </row>
    <row r="6" spans="1:9" x14ac:dyDescent="0.25">
      <c r="A6" s="4"/>
      <c r="I6" s="6"/>
    </row>
    <row r="7" spans="1:9" x14ac:dyDescent="0.25">
      <c r="A7" s="4"/>
      <c r="B7" s="13" t="s">
        <v>22</v>
      </c>
      <c r="C7" s="5">
        <v>3</v>
      </c>
      <c r="I7" s="6"/>
    </row>
    <row r="8" spans="1:9" x14ac:dyDescent="0.25">
      <c r="A8" s="4"/>
      <c r="C8" s="5" t="s">
        <v>17</v>
      </c>
      <c r="D8" s="5">
        <v>54798364</v>
      </c>
      <c r="E8" s="5" t="s">
        <v>10</v>
      </c>
      <c r="F8" s="13">
        <v>736.11</v>
      </c>
      <c r="G8" s="5" t="s">
        <v>11</v>
      </c>
      <c r="I8" s="6"/>
    </row>
    <row r="9" spans="1:9" x14ac:dyDescent="0.25">
      <c r="A9" s="4"/>
      <c r="C9" s="5" t="s">
        <v>17</v>
      </c>
      <c r="D9" s="5">
        <v>41903117</v>
      </c>
      <c r="E9" s="5" t="s">
        <v>12</v>
      </c>
      <c r="F9" s="13">
        <v>46.74</v>
      </c>
      <c r="G9" s="5" t="s">
        <v>11</v>
      </c>
      <c r="I9" s="6"/>
    </row>
    <row r="10" spans="1:9" x14ac:dyDescent="0.25">
      <c r="A10" s="4" t="s">
        <v>23</v>
      </c>
      <c r="B10" s="13">
        <f>SUM(F8:F9)/C7</f>
        <v>260.95</v>
      </c>
      <c r="I10" s="6"/>
    </row>
    <row r="11" spans="1:9" x14ac:dyDescent="0.25">
      <c r="A11" s="4"/>
      <c r="I11" s="6"/>
    </row>
    <row r="12" spans="1:9" x14ac:dyDescent="0.25">
      <c r="A12" s="7" t="s">
        <v>24</v>
      </c>
      <c r="B12" s="14"/>
      <c r="C12" s="8">
        <f>+B10+B4</f>
        <v>298.50066666666663</v>
      </c>
      <c r="D12" s="8"/>
      <c r="E12" s="8"/>
      <c r="F12" s="14"/>
      <c r="G12" s="8"/>
      <c r="H12" s="8"/>
      <c r="I12" s="9"/>
    </row>
    <row r="13" spans="1:9" x14ac:dyDescent="0.25">
      <c r="I13" s="11"/>
    </row>
    <row r="14" spans="1:9" x14ac:dyDescent="0.25">
      <c r="I14" s="11"/>
    </row>
    <row r="15" spans="1:9" x14ac:dyDescent="0.25">
      <c r="A15" s="1" t="s">
        <v>13</v>
      </c>
      <c r="B15" s="12" t="s">
        <v>20</v>
      </c>
      <c r="C15" s="2">
        <v>10</v>
      </c>
      <c r="D15" s="2"/>
      <c r="E15" s="2"/>
      <c r="F15" s="12"/>
      <c r="G15" s="2"/>
      <c r="H15" s="2"/>
      <c r="I15" s="10"/>
    </row>
    <row r="16" spans="1:9" x14ac:dyDescent="0.25">
      <c r="A16" s="4" t="s">
        <v>1</v>
      </c>
      <c r="C16" s="5" t="s">
        <v>2</v>
      </c>
      <c r="D16" s="5" t="s">
        <v>8</v>
      </c>
      <c r="E16" s="5" t="s">
        <v>3</v>
      </c>
      <c r="F16" s="13" t="s">
        <v>4</v>
      </c>
      <c r="G16" s="5" t="s">
        <v>5</v>
      </c>
      <c r="I16" s="6"/>
    </row>
    <row r="17" spans="1:9" x14ac:dyDescent="0.25">
      <c r="A17" s="4">
        <v>1610770</v>
      </c>
      <c r="E17" s="5" t="s">
        <v>6</v>
      </c>
      <c r="F17" s="13">
        <v>1044.43</v>
      </c>
      <c r="G17" s="5" t="s">
        <v>16</v>
      </c>
      <c r="I17" s="6">
        <v>901009.06</v>
      </c>
    </row>
    <row r="18" spans="1:9" x14ac:dyDescent="0.25">
      <c r="A18" s="4" t="s">
        <v>21</v>
      </c>
      <c r="B18" s="13">
        <f>+F17/C15</f>
        <v>104.44300000000001</v>
      </c>
      <c r="I18" s="6"/>
    </row>
    <row r="19" spans="1:9" x14ac:dyDescent="0.25">
      <c r="A19" s="4"/>
      <c r="I19" s="6"/>
    </row>
    <row r="20" spans="1:9" x14ac:dyDescent="0.25">
      <c r="A20" s="4"/>
      <c r="B20" s="13" t="s">
        <v>22</v>
      </c>
      <c r="C20" s="5">
        <v>8</v>
      </c>
      <c r="I20" s="6"/>
    </row>
    <row r="21" spans="1:9" x14ac:dyDescent="0.25">
      <c r="A21" s="4">
        <v>1412013</v>
      </c>
      <c r="D21" s="5">
        <v>53977044</v>
      </c>
      <c r="E21" s="5" t="s">
        <v>10</v>
      </c>
      <c r="F21" s="13">
        <v>1486.87</v>
      </c>
      <c r="G21" s="5" t="s">
        <v>11</v>
      </c>
      <c r="I21" s="6">
        <v>901206.97</v>
      </c>
    </row>
    <row r="22" spans="1:9" x14ac:dyDescent="0.25">
      <c r="A22" s="4">
        <v>1511844</v>
      </c>
      <c r="D22" s="5">
        <v>43633223</v>
      </c>
      <c r="E22" s="5" t="s">
        <v>12</v>
      </c>
      <c r="F22" s="13">
        <v>262.01</v>
      </c>
      <c r="G22" s="5" t="s">
        <v>11</v>
      </c>
      <c r="I22" s="6" t="s">
        <v>26</v>
      </c>
    </row>
    <row r="23" spans="1:9" x14ac:dyDescent="0.25">
      <c r="A23" s="4">
        <v>1511844</v>
      </c>
      <c r="D23" s="5">
        <v>41273581</v>
      </c>
      <c r="E23" s="5" t="s">
        <v>12</v>
      </c>
      <c r="F23" s="13">
        <v>273.02</v>
      </c>
      <c r="G23" s="5" t="s">
        <v>11</v>
      </c>
      <c r="I23" s="6" t="s">
        <v>26</v>
      </c>
    </row>
    <row r="24" spans="1:9" x14ac:dyDescent="0.25">
      <c r="A24" s="4"/>
      <c r="C24" s="5" t="s">
        <v>0</v>
      </c>
      <c r="D24" s="5" t="s">
        <v>14</v>
      </c>
      <c r="E24" s="5" t="s">
        <v>15</v>
      </c>
      <c r="F24" s="13">
        <v>100.6</v>
      </c>
      <c r="G24" s="5" t="s">
        <v>11</v>
      </c>
      <c r="I24" s="6"/>
    </row>
    <row r="25" spans="1:9" x14ac:dyDescent="0.25">
      <c r="A25" s="4"/>
      <c r="C25" s="5" t="s">
        <v>0</v>
      </c>
      <c r="D25" s="5">
        <v>55107846</v>
      </c>
      <c r="E25" s="5" t="s">
        <v>10</v>
      </c>
      <c r="F25" s="13">
        <v>159.75</v>
      </c>
      <c r="G25" s="5" t="s">
        <v>18</v>
      </c>
      <c r="I25" s="6"/>
    </row>
    <row r="26" spans="1:9" x14ac:dyDescent="0.25">
      <c r="A26" s="4"/>
      <c r="F26" s="13">
        <v>200</v>
      </c>
      <c r="G26" s="5" t="s">
        <v>33</v>
      </c>
      <c r="I26" s="6"/>
    </row>
    <row r="27" spans="1:9" x14ac:dyDescent="0.25">
      <c r="A27" s="4"/>
      <c r="I27" s="6"/>
    </row>
    <row r="28" spans="1:9" x14ac:dyDescent="0.25">
      <c r="A28" s="4"/>
      <c r="F28" s="13">
        <v>200</v>
      </c>
      <c r="G28" s="5" t="s">
        <v>34</v>
      </c>
      <c r="I28" s="6"/>
    </row>
    <row r="29" spans="1:9" x14ac:dyDescent="0.25">
      <c r="A29" s="4"/>
      <c r="F29" s="13">
        <v>200</v>
      </c>
      <c r="G29" s="5" t="s">
        <v>32</v>
      </c>
      <c r="I29" s="6"/>
    </row>
    <row r="30" spans="1:9" x14ac:dyDescent="0.25">
      <c r="A30" s="4" t="s">
        <v>23</v>
      </c>
      <c r="B30" s="13">
        <f>SUM(F21:F29)/C20</f>
        <v>360.28125</v>
      </c>
      <c r="I30" s="6"/>
    </row>
    <row r="31" spans="1:9" x14ac:dyDescent="0.25">
      <c r="A31" s="4"/>
      <c r="I31" s="6"/>
    </row>
    <row r="32" spans="1:9" x14ac:dyDescent="0.25">
      <c r="A32" s="7" t="s">
        <v>24</v>
      </c>
      <c r="B32" s="14">
        <f>+B30+B18</f>
        <v>464.72424999999998</v>
      </c>
      <c r="C32" s="8"/>
      <c r="D32" s="8"/>
      <c r="E32" s="8"/>
      <c r="F32" s="14"/>
      <c r="G32" s="8"/>
      <c r="H32" s="8"/>
      <c r="I32" s="9"/>
    </row>
    <row r="33" spans="1:9" x14ac:dyDescent="0.25">
      <c r="I33" s="11"/>
    </row>
    <row r="34" spans="1:9" x14ac:dyDescent="0.25">
      <c r="A34" s="5" t="s">
        <v>31</v>
      </c>
      <c r="B34" s="13">
        <f>SUM(F2:F25)</f>
        <v>5236.0500000000011</v>
      </c>
      <c r="I34" s="11"/>
    </row>
    <row r="35" spans="1:9" x14ac:dyDescent="0.25">
      <c r="I35" s="11"/>
    </row>
    <row r="36" spans="1:9" x14ac:dyDescent="0.25">
      <c r="A36" s="5" t="s">
        <v>29</v>
      </c>
      <c r="B36" s="13">
        <f>+F17+F3</f>
        <v>2170.9499999999998</v>
      </c>
      <c r="I36" s="11"/>
    </row>
    <row r="37" spans="1:9" x14ac:dyDescent="0.25">
      <c r="A37" s="5" t="s">
        <v>30</v>
      </c>
      <c r="B37" s="13">
        <f>+B34-B36</f>
        <v>3065.1000000000013</v>
      </c>
      <c r="I37" s="11"/>
    </row>
    <row r="38" spans="1:9" x14ac:dyDescent="0.25">
      <c r="I38" s="11"/>
    </row>
    <row r="39" spans="1:9" x14ac:dyDescent="0.25">
      <c r="A39" s="5" t="s">
        <v>27</v>
      </c>
      <c r="B39" s="15">
        <v>4</v>
      </c>
      <c r="C39" s="13">
        <f>+B39*$B$32</f>
        <v>1858.8969999999999</v>
      </c>
      <c r="D39" s="5">
        <v>2</v>
      </c>
      <c r="E39" s="13">
        <f>+D39*$B$32</f>
        <v>929.44849999999997</v>
      </c>
    </row>
    <row r="40" spans="1:9" x14ac:dyDescent="0.25">
      <c r="A40" s="5" t="s">
        <v>28</v>
      </c>
      <c r="B40" s="15">
        <v>14</v>
      </c>
      <c r="C40" s="13">
        <f>+B40*$C$12</f>
        <v>4179.0093333333325</v>
      </c>
      <c r="D40" s="5">
        <v>8</v>
      </c>
      <c r="E40" s="13">
        <f>+D40*$C$12</f>
        <v>2388.0053333333331</v>
      </c>
    </row>
    <row r="41" spans="1:9" x14ac:dyDescent="0.25">
      <c r="A41" s="5" t="s">
        <v>19</v>
      </c>
      <c r="C41" s="13">
        <f>SUM(C39:C40)</f>
        <v>6037.9063333333324</v>
      </c>
      <c r="E41" s="13">
        <f>SUM(E39:E40)</f>
        <v>3317.453833333333</v>
      </c>
    </row>
    <row r="45" spans="1:9" x14ac:dyDescent="0.25">
      <c r="A45" s="17" t="s">
        <v>9</v>
      </c>
      <c r="B45" s="16"/>
      <c r="C45" s="16"/>
      <c r="D45" s="16"/>
      <c r="E45" s="16"/>
      <c r="F45" s="16"/>
    </row>
    <row r="46" spans="1:9" x14ac:dyDescent="0.25">
      <c r="A46" s="17" t="s">
        <v>1</v>
      </c>
      <c r="B46" s="17" t="s">
        <v>2</v>
      </c>
      <c r="C46" s="17" t="s">
        <v>8</v>
      </c>
      <c r="D46" s="17" t="s">
        <v>3</v>
      </c>
      <c r="E46" s="17" t="s">
        <v>4</v>
      </c>
      <c r="F46" s="17" t="s">
        <v>5</v>
      </c>
    </row>
    <row r="47" spans="1:9" x14ac:dyDescent="0.25">
      <c r="A47" s="17">
        <v>1610987</v>
      </c>
      <c r="B47" s="16"/>
      <c r="C47" s="16"/>
      <c r="D47" s="17" t="s">
        <v>6</v>
      </c>
      <c r="E47" s="17">
        <v>1126.52</v>
      </c>
      <c r="F47" s="17" t="s">
        <v>7</v>
      </c>
    </row>
    <row r="48" spans="1:9" x14ac:dyDescent="0.25">
      <c r="A48" s="16"/>
      <c r="B48" s="17" t="s">
        <v>17</v>
      </c>
      <c r="C48" s="17">
        <v>54798364</v>
      </c>
      <c r="D48" s="17" t="s">
        <v>10</v>
      </c>
      <c r="E48" s="17">
        <v>736.11</v>
      </c>
      <c r="F48" s="17" t="s">
        <v>11</v>
      </c>
    </row>
    <row r="49" spans="1:6" x14ac:dyDescent="0.25">
      <c r="A49" s="16"/>
      <c r="B49" s="17" t="s">
        <v>17</v>
      </c>
      <c r="C49" s="17">
        <v>41903117</v>
      </c>
      <c r="D49" s="17" t="s">
        <v>12</v>
      </c>
      <c r="E49" s="17">
        <v>46.74</v>
      </c>
      <c r="F49" s="17" t="s">
        <v>11</v>
      </c>
    </row>
    <row r="51" spans="1:6" x14ac:dyDescent="0.25">
      <c r="A51" s="17" t="s">
        <v>13</v>
      </c>
      <c r="B51" s="16"/>
      <c r="C51" s="16"/>
      <c r="D51" s="16"/>
      <c r="E51" s="16"/>
      <c r="F51" s="16"/>
    </row>
    <row r="52" spans="1:6" x14ac:dyDescent="0.25">
      <c r="A52" s="17" t="s">
        <v>1</v>
      </c>
      <c r="B52" s="17" t="s">
        <v>2</v>
      </c>
      <c r="C52" s="17" t="s">
        <v>8</v>
      </c>
      <c r="D52" s="17" t="s">
        <v>3</v>
      </c>
      <c r="E52" s="17" t="s">
        <v>4</v>
      </c>
      <c r="F52" s="17" t="s">
        <v>5</v>
      </c>
    </row>
    <row r="53" spans="1:6" x14ac:dyDescent="0.25">
      <c r="A53" s="17">
        <v>1610770</v>
      </c>
      <c r="B53" s="16"/>
      <c r="C53" s="16"/>
      <c r="D53" s="17" t="s">
        <v>6</v>
      </c>
      <c r="E53" s="17">
        <v>1044.43</v>
      </c>
      <c r="F53" s="17" t="s">
        <v>16</v>
      </c>
    </row>
    <row r="54" spans="1:6" x14ac:dyDescent="0.25">
      <c r="A54" s="17">
        <v>1412013</v>
      </c>
      <c r="B54" s="16"/>
      <c r="C54" s="17">
        <v>53977044</v>
      </c>
      <c r="D54" s="17" t="s">
        <v>10</v>
      </c>
      <c r="E54" s="17">
        <v>1486.87</v>
      </c>
      <c r="F54" s="17" t="s">
        <v>11</v>
      </c>
    </row>
    <row r="55" spans="1:6" x14ac:dyDescent="0.25">
      <c r="A55" s="17">
        <v>1511844</v>
      </c>
      <c r="B55" s="16"/>
      <c r="C55" s="17">
        <v>43633223</v>
      </c>
      <c r="D55" s="17" t="s">
        <v>12</v>
      </c>
      <c r="E55" s="17">
        <v>262.01</v>
      </c>
      <c r="F55" s="17" t="s">
        <v>11</v>
      </c>
    </row>
    <row r="56" spans="1:6" x14ac:dyDescent="0.25">
      <c r="A56" s="17">
        <v>1511844</v>
      </c>
      <c r="B56" s="16"/>
      <c r="C56" s="17">
        <v>41273581</v>
      </c>
      <c r="D56" s="17" t="s">
        <v>12</v>
      </c>
      <c r="E56" s="17">
        <v>273.02</v>
      </c>
      <c r="F56" s="17" t="s">
        <v>11</v>
      </c>
    </row>
    <row r="57" spans="1:6" x14ac:dyDescent="0.25">
      <c r="A57" s="16"/>
      <c r="B57" s="17" t="s">
        <v>0</v>
      </c>
      <c r="C57" s="17" t="s">
        <v>14</v>
      </c>
      <c r="D57" s="17" t="s">
        <v>15</v>
      </c>
      <c r="E57" s="17">
        <v>100.6</v>
      </c>
      <c r="F57" s="17" t="s">
        <v>11</v>
      </c>
    </row>
    <row r="58" spans="1:6" x14ac:dyDescent="0.25">
      <c r="A58" s="16"/>
      <c r="B58" s="17" t="s">
        <v>0</v>
      </c>
      <c r="C58" s="17">
        <v>55107846</v>
      </c>
      <c r="D58" s="17" t="s">
        <v>10</v>
      </c>
      <c r="E58" s="17">
        <v>159.75</v>
      </c>
      <c r="F58" s="17" t="s">
        <v>18</v>
      </c>
    </row>
    <row r="62" spans="1:6" x14ac:dyDescent="0.25">
      <c r="D62" s="17" t="s">
        <v>19</v>
      </c>
      <c r="E62" s="17">
        <v>5236.0500000000011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Gene Massion</cp:lastModifiedBy>
  <cp:lastPrinted>2016-10-12T22:47:05Z</cp:lastPrinted>
  <dcterms:created xsi:type="dcterms:W3CDTF">2016-10-12T22:19:44Z</dcterms:created>
  <dcterms:modified xsi:type="dcterms:W3CDTF">2020-01-23T18:57:19Z</dcterms:modified>
</cp:coreProperties>
</file>