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PF\Electrical Engr\Orcad Projects\Chads Stuff\LHE_Pri_Batt_Board\DocAndNotes\"/>
    </mc:Choice>
  </mc:AlternateContent>
  <xr:revisionPtr revIDLastSave="0" documentId="13_ncr:1_{0C2753F2-F7CE-4E57-B726-F9DC77AA879D}" xr6:coauthVersionLast="36" xr6:coauthVersionMax="36" xr10:uidLastSave="{00000000-0000-0000-0000-000000000000}"/>
  <bookViews>
    <workbookView xWindow="0" yWindow="0" windowWidth="17250" windowHeight="5565" activeTab="2" xr2:uid="{2A093A6E-7A8F-4437-A663-DBF3A3B333FE}"/>
  </bookViews>
  <sheets>
    <sheet name="Raw Data SN#01" sheetId="1" r:id="rId1"/>
    <sheet name="Raw Data SN#02" sheetId="6" r:id="rId2"/>
    <sheet name="Tables" sheetId="7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4" i="6" l="1"/>
  <c r="I44" i="6"/>
  <c r="J43" i="6"/>
  <c r="I43" i="6"/>
  <c r="J42" i="6"/>
  <c r="I42" i="6"/>
  <c r="J41" i="6"/>
  <c r="I41" i="6"/>
  <c r="J40" i="6"/>
  <c r="I40" i="6"/>
  <c r="J39" i="6"/>
  <c r="I39" i="6"/>
  <c r="J38" i="6"/>
  <c r="I38" i="6"/>
  <c r="J44" i="1"/>
  <c r="J43" i="1"/>
  <c r="J42" i="1"/>
  <c r="J41" i="1"/>
  <c r="J40" i="1"/>
  <c r="J39" i="1"/>
  <c r="J38" i="1"/>
  <c r="I44" i="1"/>
  <c r="I43" i="1"/>
  <c r="I42" i="1"/>
  <c r="I41" i="1"/>
  <c r="I40" i="1"/>
  <c r="I39" i="1"/>
  <c r="I38" i="1"/>
  <c r="H44" i="6"/>
  <c r="H43" i="6"/>
  <c r="H42" i="6"/>
  <c r="H41" i="6"/>
  <c r="H40" i="6"/>
  <c r="H39" i="6"/>
  <c r="H38" i="6"/>
  <c r="H44" i="1"/>
  <c r="H43" i="1"/>
  <c r="H42" i="1"/>
  <c r="H41" i="1"/>
  <c r="H40" i="1"/>
  <c r="H39" i="1"/>
  <c r="H38" i="1"/>
</calcChain>
</file>

<file path=xl/sharedStrings.xml><?xml version="1.0" encoding="utf-8"?>
<sst xmlns="http://schemas.openxmlformats.org/spreadsheetml/2006/main" count="240" uniqueCount="141">
  <si>
    <t>ILoad (nom)</t>
  </si>
  <si>
    <t>Volt (Cts)</t>
  </si>
  <si>
    <t>Amps (Cts)</t>
  </si>
  <si>
    <t>Pump Path</t>
  </si>
  <si>
    <t>Hotel Path</t>
  </si>
  <si>
    <t>Off</t>
  </si>
  <si>
    <t>On</t>
  </si>
  <si>
    <t>None</t>
  </si>
  <si>
    <t>N</t>
  </si>
  <si>
    <t>N_UV_WARN</t>
  </si>
  <si>
    <t>Shutdown</t>
  </si>
  <si>
    <t>16.11</t>
  </si>
  <si>
    <t>n</t>
  </si>
  <si>
    <t>n-1</t>
  </si>
  <si>
    <t>2^(n-1)</t>
  </si>
  <si>
    <t>(minutes)</t>
  </si>
  <si>
    <t>(seconds)</t>
  </si>
  <si>
    <t>Meas Time</t>
  </si>
  <si>
    <t>Sleep 1</t>
  </si>
  <si>
    <t>Sleep 2</t>
  </si>
  <si>
    <t>Sleep 3</t>
  </si>
  <si>
    <t>Sleep 4</t>
  </si>
  <si>
    <t>Sleep 5</t>
  </si>
  <si>
    <t>Sleep 6</t>
  </si>
  <si>
    <t>Sleep 7</t>
  </si>
  <si>
    <t>Delta</t>
  </si>
  <si>
    <t>35:57</t>
  </si>
  <si>
    <t>2157</t>
  </si>
  <si>
    <t>71:51</t>
  </si>
  <si>
    <t>4311</t>
  </si>
  <si>
    <t>1:09</t>
  </si>
  <si>
    <t>69</t>
  </si>
  <si>
    <t>2:17</t>
  </si>
  <si>
    <t>137</t>
  </si>
  <si>
    <t>4:34</t>
  </si>
  <si>
    <t>274</t>
  </si>
  <si>
    <t>9:06</t>
  </si>
  <si>
    <t>546</t>
  </si>
  <si>
    <t>18:09</t>
  </si>
  <si>
    <t>1089</t>
  </si>
  <si>
    <t>Sleep Repeats?</t>
  </si>
  <si>
    <t>Measured</t>
  </si>
  <si>
    <t>Expected</t>
  </si>
  <si>
    <t>36:16</t>
  </si>
  <si>
    <t>2176</t>
  </si>
  <si>
    <t>72:28</t>
  </si>
  <si>
    <t>4348</t>
  </si>
  <si>
    <t>16.12</t>
  </si>
  <si>
    <t>JP1</t>
  </si>
  <si>
    <t>JP2</t>
  </si>
  <si>
    <t>JP3</t>
  </si>
  <si>
    <t>JP4</t>
  </si>
  <si>
    <t>JP5</t>
  </si>
  <si>
    <t>JP6</t>
  </si>
  <si>
    <t>Hotel LED</t>
  </si>
  <si>
    <t>Pump LED</t>
  </si>
  <si>
    <t>Sleep Disable</t>
  </si>
  <si>
    <t>Reed Switch On/Off</t>
  </si>
  <si>
    <t>Power Override</t>
  </si>
  <si>
    <t>Installed</t>
  </si>
  <si>
    <t>open</t>
  </si>
  <si>
    <t>2-2</t>
  </si>
  <si>
    <t>TP1</t>
  </si>
  <si>
    <t>TP2</t>
  </si>
  <si>
    <t>TP3</t>
  </si>
  <si>
    <t>TP4</t>
  </si>
  <si>
    <t>TP5</t>
  </si>
  <si>
    <t>TP6</t>
  </si>
  <si>
    <t>TP7</t>
  </si>
  <si>
    <t>TP8</t>
  </si>
  <si>
    <t>TP9</t>
  </si>
  <si>
    <t>TP10</t>
  </si>
  <si>
    <t>Hotel Volts (Batt)</t>
  </si>
  <si>
    <t>Hotel Return</t>
  </si>
  <si>
    <t>Pump Volts (Batt)</t>
  </si>
  <si>
    <t>Pump Return</t>
  </si>
  <si>
    <t>Batt5V Spy</t>
  </si>
  <si>
    <t>Signal Common</t>
  </si>
  <si>
    <t>Mobo 5V Spy</t>
  </si>
  <si>
    <t>Good</t>
  </si>
  <si>
    <t>no i2c yet</t>
  </si>
  <si>
    <t>ADR0</t>
  </si>
  <si>
    <t>ADR1</t>
  </si>
  <si>
    <t>Hex Addr</t>
  </si>
  <si>
    <t>Dec Addr</t>
  </si>
  <si>
    <t>Device</t>
  </si>
  <si>
    <t>CE</t>
  </si>
  <si>
    <t>D0</t>
  </si>
  <si>
    <t>D2</t>
  </si>
  <si>
    <t>D4</t>
  </si>
  <si>
    <t>D6</t>
  </si>
  <si>
    <t>D8</t>
  </si>
  <si>
    <t>DA</t>
  </si>
  <si>
    <t>DC</t>
  </si>
  <si>
    <t>DE</t>
  </si>
  <si>
    <t>H</t>
  </si>
  <si>
    <t>L</t>
  </si>
  <si>
    <t>NC</t>
  </si>
  <si>
    <t>LHE U1</t>
  </si>
  <si>
    <t>LHE U5</t>
  </si>
  <si>
    <t>Switch U12</t>
  </si>
  <si>
    <t>Mobo U1</t>
  </si>
  <si>
    <t>Switch U6</t>
  </si>
  <si>
    <t>RLoad (omhs)</t>
  </si>
  <si>
    <t>VLoad (volts)</t>
  </si>
  <si>
    <t>ILoad (amps)</t>
  </si>
  <si>
    <t>RLoad (ohms)</t>
  </si>
  <si>
    <t>Signal</t>
  </si>
  <si>
    <t>SN# 01</t>
  </si>
  <si>
    <t>SN# 02</t>
  </si>
  <si>
    <t>(volts)</t>
  </si>
  <si>
    <t>Nom Time</t>
  </si>
  <si>
    <t>Command</t>
  </si>
  <si>
    <t>U1</t>
  </si>
  <si>
    <t>U5</t>
  </si>
  <si>
    <t>U2</t>
  </si>
  <si>
    <t>U8</t>
  </si>
  <si>
    <t>U9</t>
  </si>
  <si>
    <t>U10</t>
  </si>
  <si>
    <t>U13</t>
  </si>
  <si>
    <t>U14</t>
  </si>
  <si>
    <t>U15</t>
  </si>
  <si>
    <t>U16</t>
  </si>
  <si>
    <t>U17</t>
  </si>
  <si>
    <t>LTC2946</t>
  </si>
  <si>
    <t>LTC2934</t>
  </si>
  <si>
    <t>TCA6408</t>
  </si>
  <si>
    <t>MC14536</t>
  </si>
  <si>
    <t>MC74HC174</t>
  </si>
  <si>
    <t>74LVC1G27</t>
  </si>
  <si>
    <t>SN74LVC1G74</t>
  </si>
  <si>
    <t>SN74LVC1G08</t>
  </si>
  <si>
    <t>40uA</t>
  </si>
  <si>
    <t>1uA</t>
  </si>
  <si>
    <t>7uA</t>
  </si>
  <si>
    <t>20uA</t>
  </si>
  <si>
    <t>4uA</t>
  </si>
  <si>
    <t>10uA</t>
  </si>
  <si>
    <t>1000uA</t>
  </si>
  <si>
    <t>144uA</t>
  </si>
  <si>
    <t>2064uA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</si>
</sst>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Border="1"/>
    <xf numFmtId="49" fontId="0" fillId="0" borderId="0" xfId="0" applyNumberFormat="1" applyBorder="1"/>
    <xf numFmtId="0" fontId="0" fillId="0" borderId="1" xfId="0" applyFill="1" applyBorder="1"/>
    <xf numFmtId="49" fontId="0" fillId="0" borderId="0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20" fontId="0" fillId="0" borderId="1" xfId="0" applyNumberFormat="1" applyBorder="1"/>
    <xf numFmtId="2" fontId="0" fillId="0" borderId="1" xfId="0" applyNumberFormat="1" applyBorder="1"/>
    <xf numFmtId="0" fontId="0" fillId="0" borderId="1" xfId="0" applyBorder="1" applyAlignment="1">
      <alignment horizontal="center"/>
    </xf>
    <xf numFmtId="2" fontId="0" fillId="0" borderId="1" xfId="0" applyNumberFormat="1" applyFill="1" applyBorder="1"/>
    <xf numFmtId="164" fontId="0" fillId="0" borderId="1" xfId="0" applyNumberFormat="1" applyBorder="1"/>
    <xf numFmtId="164" fontId="0" fillId="0" borderId="1" xfId="0" applyNumberFormat="1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Border="1"/>
    <xf numFmtId="49" fontId="1" fillId="0" borderId="1" xfId="0" applyNumberFormat="1" applyFont="1" applyBorder="1"/>
    <xf numFmtId="0" fontId="1" fillId="0" borderId="2" xfId="0" applyFont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Hotel</a:t>
            </a:r>
            <a:r>
              <a:rPr lang="en-US" baseline="0"/>
              <a:t> Load Current vs ADC Counts (SN#01)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'Raw Data SN#01'!$D$19:$D$29</c:f>
              <c:numCache>
                <c:formatCode>0.000</c:formatCode>
                <c:ptCount val="11"/>
                <c:pt idx="0" formatCode="General">
                  <c:v>0</c:v>
                </c:pt>
                <c:pt idx="1">
                  <c:v>8.0000000000000002E-3</c:v>
                </c:pt>
                <c:pt idx="2">
                  <c:v>2.3E-2</c:v>
                </c:pt>
                <c:pt idx="3">
                  <c:v>4.8000000000000001E-2</c:v>
                </c:pt>
                <c:pt idx="4">
                  <c:v>9.7000000000000003E-2</c:v>
                </c:pt>
                <c:pt idx="5">
                  <c:v>0.246</c:v>
                </c:pt>
                <c:pt idx="6">
                  <c:v>0.49199999999999999</c:v>
                </c:pt>
                <c:pt idx="7">
                  <c:v>0.98299999999999998</c:v>
                </c:pt>
                <c:pt idx="8">
                  <c:v>1.956</c:v>
                </c:pt>
                <c:pt idx="9">
                  <c:v>2.9180000000000001</c:v>
                </c:pt>
                <c:pt idx="10">
                  <c:v>3.8719999999999999</c:v>
                </c:pt>
              </c:numCache>
            </c:numRef>
          </c:xVal>
          <c:yVal>
            <c:numRef>
              <c:f>'Raw Data SN#01'!$F$19:$F$29</c:f>
              <c:numCache>
                <c:formatCode>General</c:formatCode>
                <c:ptCount val="11"/>
                <c:pt idx="0">
                  <c:v>5</c:v>
                </c:pt>
                <c:pt idx="1">
                  <c:v>7</c:v>
                </c:pt>
                <c:pt idx="2">
                  <c:v>10</c:v>
                </c:pt>
                <c:pt idx="3">
                  <c:v>15</c:v>
                </c:pt>
                <c:pt idx="4">
                  <c:v>25</c:v>
                </c:pt>
                <c:pt idx="5">
                  <c:v>54</c:v>
                </c:pt>
                <c:pt idx="6">
                  <c:v>104</c:v>
                </c:pt>
                <c:pt idx="7">
                  <c:v>201</c:v>
                </c:pt>
                <c:pt idx="8">
                  <c:v>396</c:v>
                </c:pt>
                <c:pt idx="9">
                  <c:v>588</c:v>
                </c:pt>
                <c:pt idx="10">
                  <c:v>778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3C-49FC-AD80-1C2EA2DC7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043184"/>
        <c:axId val="583296400"/>
      </c:scatterChart>
      <c:valAx>
        <c:axId val="585043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3296400"/>
        <c:crosses val="autoZero"/>
        <c:crossBetween val="midCat"/>
      </c:valAx>
      <c:valAx>
        <c:axId val="58329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043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Pump</a:t>
            </a:r>
            <a:r>
              <a:rPr lang="en-US" baseline="0"/>
              <a:t> Current vs ADC Counts (SN#01)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'Raw Data SN#01'!$D$5:$D$15</c:f>
              <c:numCache>
                <c:formatCode>0.000</c:formatCode>
                <c:ptCount val="11"/>
                <c:pt idx="0" formatCode="General">
                  <c:v>0</c:v>
                </c:pt>
                <c:pt idx="1">
                  <c:v>0.49299999999999999</c:v>
                </c:pt>
                <c:pt idx="2">
                  <c:v>0.98699999999999999</c:v>
                </c:pt>
                <c:pt idx="3">
                  <c:v>1.97</c:v>
                </c:pt>
                <c:pt idx="4">
                  <c:v>2.95</c:v>
                </c:pt>
                <c:pt idx="5">
                  <c:v>3.9249999999999998</c:v>
                </c:pt>
                <c:pt idx="6">
                  <c:v>5.8630000000000004</c:v>
                </c:pt>
                <c:pt idx="7">
                  <c:v>7.7850000000000001</c:v>
                </c:pt>
                <c:pt idx="8">
                  <c:v>9.69</c:v>
                </c:pt>
                <c:pt idx="9">
                  <c:v>11.577999999999999</c:v>
                </c:pt>
                <c:pt idx="10">
                  <c:v>12.484</c:v>
                </c:pt>
              </c:numCache>
            </c:numRef>
          </c:xVal>
          <c:yVal>
            <c:numRef>
              <c:f>'Raw Data SN#01'!$F$5:$F$15</c:f>
              <c:numCache>
                <c:formatCode>General</c:formatCode>
                <c:ptCount val="11"/>
                <c:pt idx="0">
                  <c:v>0</c:v>
                </c:pt>
                <c:pt idx="1">
                  <c:v>59</c:v>
                </c:pt>
                <c:pt idx="2">
                  <c:v>117</c:v>
                </c:pt>
                <c:pt idx="3">
                  <c:v>234</c:v>
                </c:pt>
                <c:pt idx="4">
                  <c:v>350</c:v>
                </c:pt>
                <c:pt idx="5">
                  <c:v>466</c:v>
                </c:pt>
                <c:pt idx="6">
                  <c:v>696</c:v>
                </c:pt>
                <c:pt idx="7">
                  <c:v>924</c:v>
                </c:pt>
                <c:pt idx="8">
                  <c:v>1150</c:v>
                </c:pt>
                <c:pt idx="9">
                  <c:v>1375</c:v>
                </c:pt>
                <c:pt idx="10">
                  <c:v>1483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E0-4A27-9743-892BB84F7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7821760"/>
        <c:axId val="585098032"/>
      </c:scatterChart>
      <c:valAx>
        <c:axId val="587821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098032"/>
        <c:crosses val="autoZero"/>
        <c:crossBetween val="midCat"/>
      </c:valAx>
      <c:valAx>
        <c:axId val="58509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8217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Hotel Load Current vs</a:t>
            </a:r>
            <a:r>
              <a:rPr lang="en-US" baseline="0"/>
              <a:t> ADC Counts (SN#02)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'Raw Data SN#02'!$D$19:$D$29</c:f>
              <c:numCache>
                <c:formatCode>0.000</c:formatCode>
                <c:ptCount val="11"/>
                <c:pt idx="0" formatCode="General">
                  <c:v>0</c:v>
                </c:pt>
                <c:pt idx="1">
                  <c:v>0.01</c:v>
                </c:pt>
                <c:pt idx="2">
                  <c:v>2.4E-2</c:v>
                </c:pt>
                <c:pt idx="3">
                  <c:v>4.9000000000000002E-2</c:v>
                </c:pt>
                <c:pt idx="4">
                  <c:v>9.8000000000000004E-2</c:v>
                </c:pt>
                <c:pt idx="5">
                  <c:v>0.247</c:v>
                </c:pt>
                <c:pt idx="6">
                  <c:v>0.49299999999999999</c:v>
                </c:pt>
                <c:pt idx="7">
                  <c:v>0.98399999999999999</c:v>
                </c:pt>
                <c:pt idx="8">
                  <c:v>1.956</c:v>
                </c:pt>
                <c:pt idx="9">
                  <c:v>2.9180000000000001</c:v>
                </c:pt>
                <c:pt idx="10">
                  <c:v>3.8690000000000002</c:v>
                </c:pt>
              </c:numCache>
            </c:numRef>
          </c:xVal>
          <c:yVal>
            <c:numRef>
              <c:f>'Raw Data SN#02'!$F$19:$F$29</c:f>
              <c:numCache>
                <c:formatCode>General</c:formatCode>
                <c:ptCount val="11"/>
                <c:pt idx="0">
                  <c:v>5</c:v>
                </c:pt>
                <c:pt idx="1">
                  <c:v>7</c:v>
                </c:pt>
                <c:pt idx="2">
                  <c:v>10</c:v>
                </c:pt>
                <c:pt idx="3">
                  <c:v>15</c:v>
                </c:pt>
                <c:pt idx="4">
                  <c:v>25</c:v>
                </c:pt>
                <c:pt idx="5">
                  <c:v>54</c:v>
                </c:pt>
                <c:pt idx="6">
                  <c:v>104</c:v>
                </c:pt>
                <c:pt idx="7">
                  <c:v>202</c:v>
                </c:pt>
                <c:pt idx="8">
                  <c:v>396</c:v>
                </c:pt>
                <c:pt idx="9">
                  <c:v>589</c:v>
                </c:pt>
                <c:pt idx="10">
                  <c:v>779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E5C-4F6A-8165-EB590729E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338048"/>
        <c:axId val="360921296"/>
      </c:scatterChart>
      <c:valAx>
        <c:axId val="354338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921296"/>
        <c:crosses val="autoZero"/>
        <c:crossBetween val="midCat"/>
      </c:valAx>
      <c:valAx>
        <c:axId val="360921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43380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Pump Current vs ADC Counts (SN#02)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'Raw Data SN#02'!$D$5:$D$15</c:f>
              <c:numCache>
                <c:formatCode>0.000</c:formatCode>
                <c:ptCount val="11"/>
                <c:pt idx="0" formatCode="General">
                  <c:v>0</c:v>
                </c:pt>
                <c:pt idx="1">
                  <c:v>0.49199999999999999</c:v>
                </c:pt>
                <c:pt idx="2">
                  <c:v>0.98499999999999999</c:v>
                </c:pt>
                <c:pt idx="3">
                  <c:v>1.968</c:v>
                </c:pt>
                <c:pt idx="4">
                  <c:v>2.9489999999999998</c:v>
                </c:pt>
                <c:pt idx="5">
                  <c:v>3.9249999999999998</c:v>
                </c:pt>
                <c:pt idx="6">
                  <c:v>5.8630000000000004</c:v>
                </c:pt>
                <c:pt idx="7">
                  <c:v>7.7850000000000001</c:v>
                </c:pt>
                <c:pt idx="8">
                  <c:v>9.69</c:v>
                </c:pt>
                <c:pt idx="9">
                  <c:v>11.579000000000001</c:v>
                </c:pt>
                <c:pt idx="10">
                  <c:v>12.484</c:v>
                </c:pt>
              </c:numCache>
            </c:numRef>
          </c:xVal>
          <c:yVal>
            <c:numRef>
              <c:f>'Raw Data SN#02'!$F$5:$F$15</c:f>
              <c:numCache>
                <c:formatCode>General</c:formatCode>
                <c:ptCount val="11"/>
                <c:pt idx="0">
                  <c:v>1</c:v>
                </c:pt>
                <c:pt idx="1">
                  <c:v>60</c:v>
                </c:pt>
                <c:pt idx="2">
                  <c:v>118</c:v>
                </c:pt>
                <c:pt idx="3">
                  <c:v>236</c:v>
                </c:pt>
                <c:pt idx="4">
                  <c:v>353</c:v>
                </c:pt>
                <c:pt idx="5">
                  <c:v>469</c:v>
                </c:pt>
                <c:pt idx="6">
                  <c:v>700</c:v>
                </c:pt>
                <c:pt idx="7">
                  <c:v>928</c:v>
                </c:pt>
                <c:pt idx="8">
                  <c:v>1156</c:v>
                </c:pt>
                <c:pt idx="9">
                  <c:v>1382</c:v>
                </c:pt>
                <c:pt idx="10">
                  <c:v>1490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0E-49CB-92FC-DF52831F0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569408"/>
        <c:axId val="2135977440"/>
      </c:scatterChart>
      <c:valAx>
        <c:axId val="591569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977440"/>
        <c:crosses val="autoZero"/>
        <c:crossBetween val="midCat"/>
      </c:valAx>
      <c:valAx>
        <c:axId val="213597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1569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695325</xdr:colOff>
      <xdr:row>15</xdr:row>
      <xdr:rowOff>180975</xdr:rowOff>
    </xdr:from>
    <xdr:to>
      <xdr:col>14</xdr:col>
      <xdr:colOff>180975</xdr:colOff>
      <xdr:row>30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54C5ED-E09D-46CC-96B4-4F3481F971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666750</xdr:colOff>
      <xdr:row>0</xdr:row>
      <xdr:rowOff>180975</xdr:rowOff>
    </xdr:from>
    <xdr:to>
      <xdr:col>14</xdr:col>
      <xdr:colOff>152400</xdr:colOff>
      <xdr:row>15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875C30E-08ED-4925-99FB-119C35FE39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15</xdr:row>
      <xdr:rowOff>171450</xdr:rowOff>
    </xdr:from>
    <xdr:to>
      <xdr:col>14</xdr:col>
      <xdr:colOff>114300</xdr:colOff>
      <xdr:row>30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9A73808-D48A-4AA7-B85F-BB0A40DBC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647700</xdr:colOff>
      <xdr:row>0</xdr:row>
      <xdr:rowOff>171450</xdr:rowOff>
    </xdr:from>
    <xdr:to>
      <xdr:col>14</xdr:col>
      <xdr:colOff>133350</xdr:colOff>
      <xdr:row>15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A2832F8-2DAF-47F0-843A-EB733838B7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85967-76A1-46E5-B9FC-66DC4EB24674}">
  <dimension ref="A2:J52"/>
  <sheetViews>
    <sheetView topLeftCell="A10" workbookViewId="0">
      <selection activeCell="A35" sqref="A35:J44"/>
    </sheetView>
  </sheetViews>
  <sheetFormatPr defaultRowHeight="15" x14ac:dyDescent="0.25"/>
  <cols>
    <col min="1" max="1" width="14.28515625" customWidth="1"/>
    <col min="2" max="4" width="12.7109375" customWidth="1"/>
    <col min="5" max="10" width="10.7109375" customWidth="1"/>
  </cols>
  <sheetData>
    <row r="2" spans="1:7" x14ac:dyDescent="0.25">
      <c r="A2" s="15" t="s">
        <v>3</v>
      </c>
      <c r="B2" s="15"/>
      <c r="C2" s="15"/>
      <c r="D2" s="15"/>
      <c r="E2" s="15"/>
      <c r="F2" s="15"/>
    </row>
    <row r="3" spans="1:7" x14ac:dyDescent="0.25">
      <c r="A3" s="16" t="s">
        <v>0</v>
      </c>
      <c r="B3" s="17" t="s">
        <v>103</v>
      </c>
      <c r="C3" s="16" t="s">
        <v>104</v>
      </c>
      <c r="D3" s="16" t="s">
        <v>105</v>
      </c>
      <c r="E3" s="16" t="s">
        <v>1</v>
      </c>
      <c r="F3" s="16" t="s">
        <v>2</v>
      </c>
    </row>
    <row r="4" spans="1:7" x14ac:dyDescent="0.25">
      <c r="A4" s="1">
        <v>0</v>
      </c>
      <c r="B4" s="2" t="s">
        <v>7</v>
      </c>
      <c r="C4" s="9">
        <v>0.34</v>
      </c>
      <c r="D4" s="1">
        <v>0</v>
      </c>
      <c r="E4" s="1">
        <v>15</v>
      </c>
      <c r="F4" s="1">
        <v>0</v>
      </c>
      <c r="G4" t="s">
        <v>5</v>
      </c>
    </row>
    <row r="5" spans="1:7" x14ac:dyDescent="0.25">
      <c r="A5" s="1">
        <v>0</v>
      </c>
      <c r="B5" s="2" t="s">
        <v>7</v>
      </c>
      <c r="C5" s="9">
        <v>23.88</v>
      </c>
      <c r="D5" s="1">
        <v>0</v>
      </c>
      <c r="E5" s="1">
        <v>954</v>
      </c>
      <c r="F5" s="1">
        <v>0</v>
      </c>
      <c r="G5" t="s">
        <v>6</v>
      </c>
    </row>
    <row r="6" spans="1:7" x14ac:dyDescent="0.25">
      <c r="A6" s="1">
        <v>0.5</v>
      </c>
      <c r="B6" s="1">
        <v>48</v>
      </c>
      <c r="C6" s="9">
        <v>23.78</v>
      </c>
      <c r="D6" s="12">
        <v>0.49299999999999999</v>
      </c>
      <c r="E6" s="1">
        <v>950</v>
      </c>
      <c r="F6" s="1">
        <v>59</v>
      </c>
    </row>
    <row r="7" spans="1:7" x14ac:dyDescent="0.25">
      <c r="A7" s="1">
        <v>1</v>
      </c>
      <c r="B7" s="1">
        <v>24</v>
      </c>
      <c r="C7" s="9">
        <v>23.74</v>
      </c>
      <c r="D7" s="12">
        <v>0.98699999999999999</v>
      </c>
      <c r="E7" s="1">
        <v>949</v>
      </c>
      <c r="F7" s="1">
        <v>117</v>
      </c>
    </row>
    <row r="8" spans="1:7" x14ac:dyDescent="0.25">
      <c r="A8" s="1">
        <v>2</v>
      </c>
      <c r="B8" s="1">
        <v>12</v>
      </c>
      <c r="C8" s="9">
        <v>23.67</v>
      </c>
      <c r="D8" s="12">
        <v>1.97</v>
      </c>
      <c r="E8" s="1">
        <v>947</v>
      </c>
      <c r="F8" s="1">
        <v>234</v>
      </c>
    </row>
    <row r="9" spans="1:7" x14ac:dyDescent="0.25">
      <c r="A9" s="1">
        <v>3</v>
      </c>
      <c r="B9" s="1">
        <v>8</v>
      </c>
      <c r="C9" s="9">
        <v>23.61</v>
      </c>
      <c r="D9" s="12">
        <v>2.95</v>
      </c>
      <c r="E9" s="1">
        <v>945</v>
      </c>
      <c r="F9" s="1">
        <v>350</v>
      </c>
    </row>
    <row r="10" spans="1:7" x14ac:dyDescent="0.25">
      <c r="A10" s="1">
        <v>4</v>
      </c>
      <c r="B10" s="1">
        <v>6</v>
      </c>
      <c r="C10" s="9">
        <v>23.56</v>
      </c>
      <c r="D10" s="12">
        <v>3.9249999999999998</v>
      </c>
      <c r="E10" s="1">
        <v>944</v>
      </c>
      <c r="F10" s="1">
        <v>466</v>
      </c>
    </row>
    <row r="11" spans="1:7" x14ac:dyDescent="0.25">
      <c r="A11" s="1">
        <v>6</v>
      </c>
      <c r="B11" s="1">
        <v>4</v>
      </c>
      <c r="C11" s="9">
        <v>23.45</v>
      </c>
      <c r="D11" s="12">
        <v>5.8630000000000004</v>
      </c>
      <c r="E11" s="1">
        <v>941</v>
      </c>
      <c r="F11" s="1">
        <v>696</v>
      </c>
    </row>
    <row r="12" spans="1:7" x14ac:dyDescent="0.25">
      <c r="A12" s="1">
        <v>8</v>
      </c>
      <c r="B12" s="1">
        <v>3</v>
      </c>
      <c r="C12" s="9">
        <v>23.35</v>
      </c>
      <c r="D12" s="12">
        <v>7.7850000000000001</v>
      </c>
      <c r="E12" s="1">
        <v>938</v>
      </c>
      <c r="F12" s="1">
        <v>924</v>
      </c>
    </row>
    <row r="13" spans="1:7" x14ac:dyDescent="0.25">
      <c r="A13" s="1">
        <v>10</v>
      </c>
      <c r="B13" s="1">
        <v>2.4</v>
      </c>
      <c r="C13" s="9">
        <v>23.26</v>
      </c>
      <c r="D13" s="12">
        <v>9.69</v>
      </c>
      <c r="E13" s="1">
        <v>936</v>
      </c>
      <c r="F13" s="1">
        <v>1150</v>
      </c>
    </row>
    <row r="14" spans="1:7" x14ac:dyDescent="0.25">
      <c r="A14" s="5">
        <v>12</v>
      </c>
      <c r="B14" s="1">
        <v>2</v>
      </c>
      <c r="C14" s="9">
        <v>23.16</v>
      </c>
      <c r="D14" s="12">
        <v>11.577999999999999</v>
      </c>
      <c r="E14" s="1">
        <v>933</v>
      </c>
      <c r="F14" s="1">
        <v>1375</v>
      </c>
    </row>
    <row r="15" spans="1:7" x14ac:dyDescent="0.25">
      <c r="A15" s="5">
        <v>13</v>
      </c>
      <c r="B15" s="5">
        <v>1.85</v>
      </c>
      <c r="C15" s="11">
        <v>23.1</v>
      </c>
      <c r="D15" s="13">
        <v>12.484</v>
      </c>
      <c r="E15" s="5">
        <v>931</v>
      </c>
      <c r="F15" s="5">
        <v>1483</v>
      </c>
    </row>
    <row r="17" spans="1:6" x14ac:dyDescent="0.25">
      <c r="A17" s="15" t="s">
        <v>4</v>
      </c>
      <c r="B17" s="15"/>
      <c r="C17" s="15"/>
      <c r="D17" s="15"/>
      <c r="E17" s="15"/>
      <c r="F17" s="15"/>
    </row>
    <row r="18" spans="1:6" x14ac:dyDescent="0.25">
      <c r="A18" s="16" t="s">
        <v>0</v>
      </c>
      <c r="B18" s="17" t="s">
        <v>103</v>
      </c>
      <c r="C18" s="16" t="s">
        <v>104</v>
      </c>
      <c r="D18" s="16" t="s">
        <v>105</v>
      </c>
      <c r="E18" s="16" t="s">
        <v>1</v>
      </c>
      <c r="F18" s="16" t="s">
        <v>2</v>
      </c>
    </row>
    <row r="19" spans="1:6" x14ac:dyDescent="0.25">
      <c r="A19" s="1">
        <v>0</v>
      </c>
      <c r="B19" s="2"/>
      <c r="C19" s="1"/>
      <c r="D19" s="1">
        <v>0</v>
      </c>
      <c r="E19" s="1">
        <v>954</v>
      </c>
      <c r="F19" s="1">
        <v>5</v>
      </c>
    </row>
    <row r="20" spans="1:6" x14ac:dyDescent="0.25">
      <c r="A20" s="1">
        <v>0.01</v>
      </c>
      <c r="B20" s="1">
        <v>2400</v>
      </c>
      <c r="C20" s="9">
        <v>23.86</v>
      </c>
      <c r="D20" s="12">
        <v>8.0000000000000002E-3</v>
      </c>
      <c r="E20" s="1">
        <v>954</v>
      </c>
      <c r="F20" s="1">
        <v>7</v>
      </c>
    </row>
    <row r="21" spans="1:6" x14ac:dyDescent="0.25">
      <c r="A21" s="1">
        <v>2.5000000000000001E-2</v>
      </c>
      <c r="B21" s="1">
        <v>960</v>
      </c>
      <c r="C21" s="9">
        <v>23.84</v>
      </c>
      <c r="D21" s="12">
        <v>2.3E-2</v>
      </c>
      <c r="E21" s="1">
        <v>953</v>
      </c>
      <c r="F21" s="1">
        <v>10</v>
      </c>
    </row>
    <row r="22" spans="1:6" x14ac:dyDescent="0.25">
      <c r="A22" s="1">
        <v>0.05</v>
      </c>
      <c r="B22" s="1">
        <v>480</v>
      </c>
      <c r="C22" s="9">
        <v>23.83</v>
      </c>
      <c r="D22" s="12">
        <v>4.8000000000000001E-2</v>
      </c>
      <c r="E22" s="1">
        <v>953</v>
      </c>
      <c r="F22" s="1">
        <v>15</v>
      </c>
    </row>
    <row r="23" spans="1:6" x14ac:dyDescent="0.25">
      <c r="A23" s="1">
        <v>0.1</v>
      </c>
      <c r="B23" s="1">
        <v>240</v>
      </c>
      <c r="C23" s="9">
        <v>23.81</v>
      </c>
      <c r="D23" s="12">
        <v>9.7000000000000003E-2</v>
      </c>
      <c r="E23" s="1">
        <v>952</v>
      </c>
      <c r="F23" s="1">
        <v>25</v>
      </c>
    </row>
    <row r="24" spans="1:6" x14ac:dyDescent="0.25">
      <c r="A24" s="1">
        <v>0.25</v>
      </c>
      <c r="B24" s="1">
        <v>96</v>
      </c>
      <c r="C24" s="9">
        <v>23.77</v>
      </c>
      <c r="D24" s="12">
        <v>0.246</v>
      </c>
      <c r="E24" s="1">
        <v>951</v>
      </c>
      <c r="F24" s="1">
        <v>54</v>
      </c>
    </row>
    <row r="25" spans="1:6" x14ac:dyDescent="0.25">
      <c r="A25" s="1">
        <v>0.5</v>
      </c>
      <c r="B25" s="1">
        <v>48</v>
      </c>
      <c r="C25" s="9">
        <v>23.72</v>
      </c>
      <c r="D25" s="12">
        <v>0.49199999999999999</v>
      </c>
      <c r="E25" s="1">
        <v>950</v>
      </c>
      <c r="F25" s="1">
        <v>104</v>
      </c>
    </row>
    <row r="26" spans="1:6" x14ac:dyDescent="0.25">
      <c r="A26" s="1">
        <v>1</v>
      </c>
      <c r="B26" s="1">
        <v>24</v>
      </c>
      <c r="C26" s="9">
        <v>23.65</v>
      </c>
      <c r="D26" s="12">
        <v>0.98299999999999998</v>
      </c>
      <c r="E26" s="1">
        <v>948</v>
      </c>
      <c r="F26" s="1">
        <v>201</v>
      </c>
    </row>
    <row r="27" spans="1:6" x14ac:dyDescent="0.25">
      <c r="A27" s="1">
        <v>2</v>
      </c>
      <c r="B27" s="1">
        <v>12</v>
      </c>
      <c r="C27" s="9">
        <v>23.5</v>
      </c>
      <c r="D27" s="12">
        <v>1.956</v>
      </c>
      <c r="E27" s="1">
        <v>946</v>
      </c>
      <c r="F27" s="1">
        <v>396</v>
      </c>
    </row>
    <row r="28" spans="1:6" x14ac:dyDescent="0.25">
      <c r="A28" s="1">
        <v>3</v>
      </c>
      <c r="B28" s="1">
        <v>8</v>
      </c>
      <c r="C28" s="9">
        <v>23.37</v>
      </c>
      <c r="D28" s="12">
        <v>2.9180000000000001</v>
      </c>
      <c r="E28" s="1">
        <v>944</v>
      </c>
      <c r="F28" s="1">
        <v>588</v>
      </c>
    </row>
    <row r="29" spans="1:6" x14ac:dyDescent="0.25">
      <c r="A29" s="1">
        <v>4</v>
      </c>
      <c r="B29" s="1">
        <v>6</v>
      </c>
      <c r="C29" s="9">
        <v>23.25</v>
      </c>
      <c r="D29" s="12">
        <v>3.8719999999999999</v>
      </c>
      <c r="E29" s="1">
        <v>942</v>
      </c>
      <c r="F29" s="1">
        <v>778</v>
      </c>
    </row>
    <row r="32" spans="1:6" x14ac:dyDescent="0.25">
      <c r="A32" s="1" t="s">
        <v>9</v>
      </c>
      <c r="B32" s="1">
        <v>18.09</v>
      </c>
      <c r="C32" s="3"/>
      <c r="D32" s="3"/>
      <c r="E32" s="3"/>
      <c r="F32" s="3"/>
    </row>
    <row r="33" spans="1:10" x14ac:dyDescent="0.25">
      <c r="A33" s="1" t="s">
        <v>10</v>
      </c>
      <c r="B33" s="7" t="s">
        <v>11</v>
      </c>
      <c r="C33" s="3"/>
      <c r="D33" s="3"/>
      <c r="E33" s="3"/>
      <c r="F33" s="3"/>
    </row>
    <row r="34" spans="1:10" x14ac:dyDescent="0.25">
      <c r="A34" s="3"/>
      <c r="B34" s="6"/>
      <c r="C34" s="3"/>
      <c r="D34" s="3"/>
      <c r="E34" s="3"/>
      <c r="F34" s="3"/>
    </row>
    <row r="35" spans="1:10" x14ac:dyDescent="0.25">
      <c r="A35" s="1"/>
      <c r="B35" s="16"/>
      <c r="C35" s="16"/>
      <c r="D35" s="16" t="s">
        <v>15</v>
      </c>
      <c r="E35" s="16" t="s">
        <v>15</v>
      </c>
      <c r="F35" s="16" t="s">
        <v>16</v>
      </c>
      <c r="G35" s="16" t="s">
        <v>16</v>
      </c>
      <c r="H35" s="16" t="s">
        <v>16</v>
      </c>
      <c r="I35" s="16" t="s">
        <v>15</v>
      </c>
      <c r="J35" s="16" t="s">
        <v>15</v>
      </c>
    </row>
    <row r="36" spans="1:10" x14ac:dyDescent="0.25">
      <c r="A36" s="16" t="s">
        <v>112</v>
      </c>
      <c r="B36" s="16" t="s">
        <v>12</v>
      </c>
      <c r="C36" s="16" t="s">
        <v>13</v>
      </c>
      <c r="D36" s="18" t="s">
        <v>14</v>
      </c>
      <c r="E36" s="19" t="s">
        <v>17</v>
      </c>
      <c r="F36" s="19" t="s">
        <v>17</v>
      </c>
      <c r="G36" s="20" t="s">
        <v>111</v>
      </c>
      <c r="H36" s="18" t="s">
        <v>25</v>
      </c>
      <c r="I36" s="18" t="s">
        <v>42</v>
      </c>
      <c r="J36" s="18" t="s">
        <v>41</v>
      </c>
    </row>
    <row r="37" spans="1:10" x14ac:dyDescent="0.25">
      <c r="A37" s="1"/>
      <c r="B37" s="1">
        <v>0</v>
      </c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6" t="s">
        <v>18</v>
      </c>
      <c r="B38" s="1">
        <v>1</v>
      </c>
      <c r="C38" s="1">
        <v>0</v>
      </c>
      <c r="D38" s="1">
        <v>1</v>
      </c>
      <c r="E38" s="8">
        <v>4.7222222222222221E-2</v>
      </c>
      <c r="F38" s="1">
        <v>68</v>
      </c>
      <c r="G38" s="5">
        <v>60</v>
      </c>
      <c r="H38" s="1">
        <f>F38-G38</f>
        <v>8</v>
      </c>
      <c r="I38" s="5">
        <f>G38/60</f>
        <v>1</v>
      </c>
      <c r="J38" s="9">
        <f>F38/60</f>
        <v>1.1333333333333333</v>
      </c>
    </row>
    <row r="39" spans="1:10" x14ac:dyDescent="0.25">
      <c r="A39" s="16" t="s">
        <v>19</v>
      </c>
      <c r="B39" s="1">
        <v>2</v>
      </c>
      <c r="C39" s="1">
        <v>1</v>
      </c>
      <c r="D39" s="1">
        <v>2</v>
      </c>
      <c r="E39" s="8">
        <v>9.4444444444444442E-2</v>
      </c>
      <c r="F39" s="1">
        <v>136</v>
      </c>
      <c r="G39" s="5">
        <v>120</v>
      </c>
      <c r="H39" s="1">
        <f t="shared" ref="H39:H44" si="0">F39-G39</f>
        <v>16</v>
      </c>
      <c r="I39" s="5">
        <f t="shared" ref="I39:I44" si="1">G39/60</f>
        <v>2</v>
      </c>
      <c r="J39" s="9">
        <f t="shared" ref="J39:J44" si="2">F39/60</f>
        <v>2.2666666666666666</v>
      </c>
    </row>
    <row r="40" spans="1:10" x14ac:dyDescent="0.25">
      <c r="A40" s="16" t="s">
        <v>20</v>
      </c>
      <c r="B40" s="5">
        <v>3</v>
      </c>
      <c r="C40" s="1">
        <v>2</v>
      </c>
      <c r="D40" s="1">
        <v>4</v>
      </c>
      <c r="E40" s="8">
        <v>0.18819444444444444</v>
      </c>
      <c r="F40" s="1">
        <v>271</v>
      </c>
      <c r="G40" s="5">
        <v>240</v>
      </c>
      <c r="H40" s="1">
        <f t="shared" si="0"/>
        <v>31</v>
      </c>
      <c r="I40" s="5">
        <f t="shared" si="1"/>
        <v>4</v>
      </c>
      <c r="J40" s="9">
        <f t="shared" si="2"/>
        <v>4.5166666666666666</v>
      </c>
    </row>
    <row r="41" spans="1:10" x14ac:dyDescent="0.25">
      <c r="A41" s="21" t="s">
        <v>21</v>
      </c>
      <c r="B41" s="5">
        <v>4</v>
      </c>
      <c r="C41" s="5">
        <v>3</v>
      </c>
      <c r="D41" s="5">
        <v>8</v>
      </c>
      <c r="E41" s="8">
        <v>0.3756944444444445</v>
      </c>
      <c r="F41" s="1">
        <v>541</v>
      </c>
      <c r="G41" s="5">
        <v>480</v>
      </c>
      <c r="H41" s="1">
        <f t="shared" si="0"/>
        <v>61</v>
      </c>
      <c r="I41" s="5">
        <f t="shared" si="1"/>
        <v>8</v>
      </c>
      <c r="J41" s="9">
        <f t="shared" si="2"/>
        <v>9.0166666666666675</v>
      </c>
    </row>
    <row r="42" spans="1:10" x14ac:dyDescent="0.25">
      <c r="A42" s="21" t="s">
        <v>22</v>
      </c>
      <c r="B42" s="5">
        <v>5</v>
      </c>
      <c r="C42" s="5">
        <v>4</v>
      </c>
      <c r="D42" s="5">
        <v>16</v>
      </c>
      <c r="E42" s="8">
        <v>0.75</v>
      </c>
      <c r="F42" s="1">
        <v>1080</v>
      </c>
      <c r="G42" s="5">
        <v>960</v>
      </c>
      <c r="H42" s="1">
        <f t="shared" si="0"/>
        <v>120</v>
      </c>
      <c r="I42" s="5">
        <f t="shared" si="1"/>
        <v>16</v>
      </c>
      <c r="J42" s="9">
        <f t="shared" si="2"/>
        <v>18</v>
      </c>
    </row>
    <row r="43" spans="1:10" x14ac:dyDescent="0.25">
      <c r="A43" s="21" t="s">
        <v>23</v>
      </c>
      <c r="B43" s="5">
        <v>6</v>
      </c>
      <c r="C43" s="5">
        <v>5</v>
      </c>
      <c r="D43" s="5">
        <v>32</v>
      </c>
      <c r="E43" s="7" t="s">
        <v>26</v>
      </c>
      <c r="F43" s="7" t="s">
        <v>27</v>
      </c>
      <c r="G43" s="5">
        <v>1920</v>
      </c>
      <c r="H43" s="1">
        <f t="shared" si="0"/>
        <v>237</v>
      </c>
      <c r="I43" s="5">
        <f t="shared" si="1"/>
        <v>32</v>
      </c>
      <c r="J43" s="9">
        <f t="shared" si="2"/>
        <v>35.950000000000003</v>
      </c>
    </row>
    <row r="44" spans="1:10" x14ac:dyDescent="0.25">
      <c r="A44" s="21" t="s">
        <v>24</v>
      </c>
      <c r="B44" s="5">
        <v>7</v>
      </c>
      <c r="C44" s="5">
        <v>6</v>
      </c>
      <c r="D44" s="5">
        <v>64</v>
      </c>
      <c r="E44" s="7" t="s">
        <v>28</v>
      </c>
      <c r="F44" s="7" t="s">
        <v>29</v>
      </c>
      <c r="G44" s="5">
        <v>3840</v>
      </c>
      <c r="H44" s="1">
        <f t="shared" si="0"/>
        <v>471</v>
      </c>
      <c r="I44" s="5">
        <f t="shared" si="1"/>
        <v>64</v>
      </c>
      <c r="J44" s="9">
        <f t="shared" si="2"/>
        <v>71.849999999999994</v>
      </c>
    </row>
    <row r="45" spans="1:10" x14ac:dyDescent="0.25">
      <c r="A45" s="3"/>
      <c r="B45" s="4"/>
      <c r="C45" s="3"/>
      <c r="D45" s="3"/>
      <c r="E45" s="3"/>
      <c r="F45" s="3"/>
    </row>
    <row r="46" spans="1:10" x14ac:dyDescent="0.25">
      <c r="A46" s="5" t="s">
        <v>40</v>
      </c>
      <c r="B46" s="10" t="s">
        <v>8</v>
      </c>
      <c r="C46" s="3"/>
      <c r="D46" s="3"/>
      <c r="E46" s="3"/>
      <c r="F46" s="3"/>
    </row>
    <row r="47" spans="1:10" x14ac:dyDescent="0.25">
      <c r="A47" s="3"/>
      <c r="B47" s="3"/>
      <c r="C47" s="3"/>
      <c r="D47" s="3"/>
      <c r="E47" s="3"/>
      <c r="F47" s="3"/>
    </row>
    <row r="48" spans="1:10" x14ac:dyDescent="0.25">
      <c r="A48" s="3"/>
      <c r="B48" s="3"/>
      <c r="C48" s="3"/>
      <c r="D48" s="3"/>
      <c r="E48" s="3"/>
      <c r="F48" s="3"/>
    </row>
    <row r="49" spans="1:6" x14ac:dyDescent="0.25">
      <c r="A49" s="3"/>
      <c r="B49" s="3"/>
      <c r="C49" s="3"/>
      <c r="D49" s="3"/>
      <c r="E49" s="3"/>
      <c r="F49" s="3"/>
    </row>
    <row r="50" spans="1:6" x14ac:dyDescent="0.25">
      <c r="A50" s="3"/>
      <c r="B50" s="3"/>
      <c r="C50" s="3"/>
      <c r="D50" s="3"/>
      <c r="E50" s="3"/>
      <c r="F50" s="3"/>
    </row>
    <row r="51" spans="1:6" x14ac:dyDescent="0.25">
      <c r="A51" s="3"/>
      <c r="B51" s="3"/>
      <c r="C51" s="3"/>
      <c r="D51" s="3"/>
      <c r="E51" s="3"/>
      <c r="F51" s="3"/>
    </row>
    <row r="52" spans="1:6" x14ac:dyDescent="0.25">
      <c r="A52" s="3"/>
      <c r="B52" s="3"/>
      <c r="C52" s="3"/>
      <c r="D52" s="3"/>
      <c r="E52" s="3"/>
      <c r="F52" s="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26B5B-07DF-4EA3-AF65-BED9C33A4254}">
  <dimension ref="A2:J51"/>
  <sheetViews>
    <sheetView topLeftCell="A10" workbookViewId="0">
      <selection activeCell="A35" sqref="A35:J44"/>
    </sheetView>
  </sheetViews>
  <sheetFormatPr defaultRowHeight="15" x14ac:dyDescent="0.25"/>
  <cols>
    <col min="1" max="1" width="14.28515625" customWidth="1"/>
    <col min="2" max="4" width="12.7109375" customWidth="1"/>
    <col min="5" max="10" width="10.7109375" customWidth="1"/>
  </cols>
  <sheetData>
    <row r="2" spans="1:7" x14ac:dyDescent="0.25">
      <c r="A2" s="15" t="s">
        <v>3</v>
      </c>
      <c r="B2" s="15"/>
      <c r="C2" s="15"/>
      <c r="D2" s="15"/>
      <c r="E2" s="15"/>
      <c r="F2" s="15"/>
    </row>
    <row r="3" spans="1:7" x14ac:dyDescent="0.25">
      <c r="A3" s="16" t="s">
        <v>0</v>
      </c>
      <c r="B3" s="17" t="s">
        <v>106</v>
      </c>
      <c r="C3" s="16" t="s">
        <v>104</v>
      </c>
      <c r="D3" s="16" t="s">
        <v>105</v>
      </c>
      <c r="E3" s="16" t="s">
        <v>1</v>
      </c>
      <c r="F3" s="16" t="s">
        <v>2</v>
      </c>
    </row>
    <row r="4" spans="1:7" x14ac:dyDescent="0.25">
      <c r="A4" s="1">
        <v>0</v>
      </c>
      <c r="B4" s="2" t="s">
        <v>7</v>
      </c>
      <c r="C4" s="9">
        <v>0.36</v>
      </c>
      <c r="D4" s="1">
        <v>0</v>
      </c>
      <c r="E4" s="1">
        <v>15</v>
      </c>
      <c r="F4" s="1">
        <v>0</v>
      </c>
      <c r="G4" t="s">
        <v>5</v>
      </c>
    </row>
    <row r="5" spans="1:7" x14ac:dyDescent="0.25">
      <c r="A5" s="1">
        <v>0</v>
      </c>
      <c r="B5" s="2" t="s">
        <v>7</v>
      </c>
      <c r="C5" s="9">
        <v>23.87</v>
      </c>
      <c r="D5" s="1">
        <v>0</v>
      </c>
      <c r="E5" s="1">
        <v>954</v>
      </c>
      <c r="F5" s="1">
        <v>1</v>
      </c>
      <c r="G5" t="s">
        <v>6</v>
      </c>
    </row>
    <row r="6" spans="1:7" x14ac:dyDescent="0.25">
      <c r="A6" s="1">
        <v>0.5</v>
      </c>
      <c r="B6" s="1">
        <v>48</v>
      </c>
      <c r="C6" s="9">
        <v>23.77</v>
      </c>
      <c r="D6" s="12">
        <v>0.49199999999999999</v>
      </c>
      <c r="E6" s="1">
        <v>950</v>
      </c>
      <c r="F6" s="1">
        <v>60</v>
      </c>
    </row>
    <row r="7" spans="1:7" x14ac:dyDescent="0.25">
      <c r="A7" s="1">
        <v>1</v>
      </c>
      <c r="B7" s="1">
        <v>24</v>
      </c>
      <c r="C7" s="9">
        <v>23.73</v>
      </c>
      <c r="D7" s="12">
        <v>0.98499999999999999</v>
      </c>
      <c r="E7" s="1">
        <v>949</v>
      </c>
      <c r="F7" s="1">
        <v>118</v>
      </c>
    </row>
    <row r="8" spans="1:7" x14ac:dyDescent="0.25">
      <c r="A8" s="1">
        <v>2</v>
      </c>
      <c r="B8" s="1">
        <v>12</v>
      </c>
      <c r="C8" s="9">
        <v>23.66</v>
      </c>
      <c r="D8" s="12">
        <v>1.968</v>
      </c>
      <c r="E8" s="1">
        <v>947</v>
      </c>
      <c r="F8" s="1">
        <v>236</v>
      </c>
    </row>
    <row r="9" spans="1:7" x14ac:dyDescent="0.25">
      <c r="A9" s="1">
        <v>3</v>
      </c>
      <c r="B9" s="1">
        <v>8</v>
      </c>
      <c r="C9" s="9">
        <v>23.61</v>
      </c>
      <c r="D9" s="12">
        <v>2.9489999999999998</v>
      </c>
      <c r="E9" s="1">
        <v>945</v>
      </c>
      <c r="F9" s="1">
        <v>353</v>
      </c>
    </row>
    <row r="10" spans="1:7" x14ac:dyDescent="0.25">
      <c r="A10" s="1">
        <v>4</v>
      </c>
      <c r="B10" s="1">
        <v>6</v>
      </c>
      <c r="C10" s="9">
        <v>23.56</v>
      </c>
      <c r="D10" s="12">
        <v>3.9249999999999998</v>
      </c>
      <c r="E10" s="1">
        <v>944</v>
      </c>
      <c r="F10" s="1">
        <v>469</v>
      </c>
    </row>
    <row r="11" spans="1:7" x14ac:dyDescent="0.25">
      <c r="A11" s="1">
        <v>6</v>
      </c>
      <c r="B11" s="1">
        <v>4</v>
      </c>
      <c r="C11" s="9">
        <v>23.45</v>
      </c>
      <c r="D11" s="12">
        <v>5.8630000000000004</v>
      </c>
      <c r="E11" s="1">
        <v>941</v>
      </c>
      <c r="F11" s="1">
        <v>700</v>
      </c>
    </row>
    <row r="12" spans="1:7" x14ac:dyDescent="0.25">
      <c r="A12" s="1">
        <v>8</v>
      </c>
      <c r="B12" s="1">
        <v>3</v>
      </c>
      <c r="C12" s="9">
        <v>23.36</v>
      </c>
      <c r="D12" s="12">
        <v>7.7850000000000001</v>
      </c>
      <c r="E12" s="1">
        <v>938</v>
      </c>
      <c r="F12" s="1">
        <v>928</v>
      </c>
    </row>
    <row r="13" spans="1:7" x14ac:dyDescent="0.25">
      <c r="A13" s="1">
        <v>10</v>
      </c>
      <c r="B13" s="1">
        <v>2.4</v>
      </c>
      <c r="C13" s="9">
        <v>23.26</v>
      </c>
      <c r="D13" s="12">
        <v>9.69</v>
      </c>
      <c r="E13" s="1">
        <v>935</v>
      </c>
      <c r="F13" s="1">
        <v>1156</v>
      </c>
    </row>
    <row r="14" spans="1:7" x14ac:dyDescent="0.25">
      <c r="A14" s="5">
        <v>12</v>
      </c>
      <c r="B14" s="1">
        <v>2</v>
      </c>
      <c r="C14" s="9">
        <v>23.16</v>
      </c>
      <c r="D14" s="12">
        <v>11.579000000000001</v>
      </c>
      <c r="E14" s="1">
        <v>932</v>
      </c>
      <c r="F14" s="1">
        <v>1382</v>
      </c>
    </row>
    <row r="15" spans="1:7" x14ac:dyDescent="0.25">
      <c r="A15" s="5">
        <v>13</v>
      </c>
      <c r="B15" s="5">
        <v>1.85</v>
      </c>
      <c r="C15" s="11">
        <v>23.1</v>
      </c>
      <c r="D15" s="13">
        <v>12.484</v>
      </c>
      <c r="E15" s="5">
        <v>931</v>
      </c>
      <c r="F15" s="5">
        <v>1490</v>
      </c>
    </row>
    <row r="17" spans="1:6" x14ac:dyDescent="0.25">
      <c r="A17" s="15" t="s">
        <v>4</v>
      </c>
      <c r="B17" s="15"/>
      <c r="C17" s="15"/>
      <c r="D17" s="15"/>
      <c r="E17" s="15"/>
      <c r="F17" s="15"/>
    </row>
    <row r="18" spans="1:6" x14ac:dyDescent="0.25">
      <c r="A18" s="16" t="s">
        <v>0</v>
      </c>
      <c r="B18" s="17" t="s">
        <v>106</v>
      </c>
      <c r="C18" s="16" t="s">
        <v>104</v>
      </c>
      <c r="D18" s="16" t="s">
        <v>105</v>
      </c>
      <c r="E18" s="16" t="s">
        <v>1</v>
      </c>
      <c r="F18" s="16" t="s">
        <v>2</v>
      </c>
    </row>
    <row r="19" spans="1:6" x14ac:dyDescent="0.25">
      <c r="A19" s="1">
        <v>0</v>
      </c>
      <c r="B19" s="2"/>
      <c r="C19" s="1"/>
      <c r="D19" s="1">
        <v>0</v>
      </c>
      <c r="E19" s="1">
        <v>954</v>
      </c>
      <c r="F19" s="1">
        <v>5</v>
      </c>
    </row>
    <row r="20" spans="1:6" x14ac:dyDescent="0.25">
      <c r="A20" s="1">
        <v>0.01</v>
      </c>
      <c r="B20" s="1">
        <v>2400</v>
      </c>
      <c r="C20" s="9">
        <v>23.87</v>
      </c>
      <c r="D20" s="12">
        <v>0.01</v>
      </c>
      <c r="E20" s="1">
        <v>954</v>
      </c>
      <c r="F20" s="1">
        <v>7</v>
      </c>
    </row>
    <row r="21" spans="1:6" x14ac:dyDescent="0.25">
      <c r="A21" s="1">
        <v>2.5000000000000001E-2</v>
      </c>
      <c r="B21" s="1">
        <v>960</v>
      </c>
      <c r="C21" s="9">
        <v>23.85</v>
      </c>
      <c r="D21" s="12">
        <v>2.4E-2</v>
      </c>
      <c r="E21" s="1">
        <v>954</v>
      </c>
      <c r="F21" s="1">
        <v>10</v>
      </c>
    </row>
    <row r="22" spans="1:6" x14ac:dyDescent="0.25">
      <c r="A22" s="1">
        <v>0.05</v>
      </c>
      <c r="B22" s="1">
        <v>480</v>
      </c>
      <c r="C22" s="9">
        <v>23.84</v>
      </c>
      <c r="D22" s="12">
        <v>4.9000000000000002E-2</v>
      </c>
      <c r="E22" s="1">
        <v>953</v>
      </c>
      <c r="F22" s="1">
        <v>15</v>
      </c>
    </row>
    <row r="23" spans="1:6" x14ac:dyDescent="0.25">
      <c r="A23" s="1">
        <v>0.1</v>
      </c>
      <c r="B23" s="1">
        <v>240</v>
      </c>
      <c r="C23" s="9">
        <v>23.82</v>
      </c>
      <c r="D23" s="12">
        <v>9.8000000000000004E-2</v>
      </c>
      <c r="E23" s="1">
        <v>953</v>
      </c>
      <c r="F23" s="1">
        <v>25</v>
      </c>
    </row>
    <row r="24" spans="1:6" x14ac:dyDescent="0.25">
      <c r="A24" s="1">
        <v>0.25</v>
      </c>
      <c r="B24" s="1">
        <v>96</v>
      </c>
      <c r="C24" s="9">
        <v>23.78</v>
      </c>
      <c r="D24" s="12">
        <v>0.247</v>
      </c>
      <c r="E24" s="1">
        <v>951</v>
      </c>
      <c r="F24" s="1">
        <v>54</v>
      </c>
    </row>
    <row r="25" spans="1:6" x14ac:dyDescent="0.25">
      <c r="A25" s="1">
        <v>0.5</v>
      </c>
      <c r="B25" s="1">
        <v>48</v>
      </c>
      <c r="C25" s="9">
        <v>23.73</v>
      </c>
      <c r="D25" s="12">
        <v>0.49299999999999999</v>
      </c>
      <c r="E25" s="1">
        <v>950</v>
      </c>
      <c r="F25" s="1">
        <v>104</v>
      </c>
    </row>
    <row r="26" spans="1:6" x14ac:dyDescent="0.25">
      <c r="A26" s="1">
        <v>1</v>
      </c>
      <c r="B26" s="1">
        <v>24</v>
      </c>
      <c r="C26" s="9">
        <v>23.65</v>
      </c>
      <c r="D26" s="12">
        <v>0.98399999999999999</v>
      </c>
      <c r="E26" s="1">
        <v>949</v>
      </c>
      <c r="F26" s="1">
        <v>202</v>
      </c>
    </row>
    <row r="27" spans="1:6" x14ac:dyDescent="0.25">
      <c r="A27" s="1">
        <v>2</v>
      </c>
      <c r="B27" s="1">
        <v>12</v>
      </c>
      <c r="C27" s="9">
        <v>23.5</v>
      </c>
      <c r="D27" s="12">
        <v>1.956</v>
      </c>
      <c r="E27" s="1">
        <v>946</v>
      </c>
      <c r="F27" s="1">
        <v>396</v>
      </c>
    </row>
    <row r="28" spans="1:6" x14ac:dyDescent="0.25">
      <c r="A28" s="1">
        <v>3</v>
      </c>
      <c r="B28" s="1">
        <v>8</v>
      </c>
      <c r="C28" s="9">
        <v>23.36</v>
      </c>
      <c r="D28" s="12">
        <v>2.9180000000000001</v>
      </c>
      <c r="E28" s="1">
        <v>944</v>
      </c>
      <c r="F28" s="1">
        <v>589</v>
      </c>
    </row>
    <row r="29" spans="1:6" x14ac:dyDescent="0.25">
      <c r="A29" s="1">
        <v>4</v>
      </c>
      <c r="B29" s="1">
        <v>6</v>
      </c>
      <c r="C29" s="9">
        <v>23.23</v>
      </c>
      <c r="D29" s="12">
        <v>3.8690000000000002</v>
      </c>
      <c r="E29" s="1">
        <v>941</v>
      </c>
      <c r="F29" s="1">
        <v>779</v>
      </c>
    </row>
    <row r="32" spans="1:6" x14ac:dyDescent="0.25">
      <c r="A32" s="1" t="s">
        <v>9</v>
      </c>
      <c r="B32" s="1">
        <v>17.940000000000001</v>
      </c>
      <c r="C32" s="3"/>
      <c r="D32" s="3"/>
      <c r="E32" s="3"/>
      <c r="F32" s="3"/>
    </row>
    <row r="33" spans="1:10" x14ac:dyDescent="0.25">
      <c r="A33" s="1" t="s">
        <v>10</v>
      </c>
      <c r="B33" s="7" t="s">
        <v>47</v>
      </c>
      <c r="C33" s="3"/>
      <c r="D33" s="3"/>
      <c r="E33" s="3"/>
      <c r="F33" s="3"/>
    </row>
    <row r="34" spans="1:10" x14ac:dyDescent="0.25">
      <c r="A34" s="3"/>
      <c r="B34" s="6"/>
      <c r="C34" s="3"/>
      <c r="D34" s="3"/>
      <c r="E34" s="3"/>
      <c r="F34" s="3"/>
    </row>
    <row r="35" spans="1:10" x14ac:dyDescent="0.25">
      <c r="A35" s="1"/>
      <c r="B35" s="16"/>
      <c r="C35" s="16"/>
      <c r="D35" s="16" t="s">
        <v>15</v>
      </c>
      <c r="E35" s="16" t="s">
        <v>15</v>
      </c>
      <c r="F35" s="16" t="s">
        <v>16</v>
      </c>
      <c r="G35" s="16" t="s">
        <v>16</v>
      </c>
      <c r="H35" s="16" t="s">
        <v>16</v>
      </c>
      <c r="I35" s="16" t="s">
        <v>15</v>
      </c>
      <c r="J35" s="16" t="s">
        <v>15</v>
      </c>
    </row>
    <row r="36" spans="1:10" x14ac:dyDescent="0.25">
      <c r="A36" s="16" t="s">
        <v>112</v>
      </c>
      <c r="B36" s="16" t="s">
        <v>12</v>
      </c>
      <c r="C36" s="16" t="s">
        <v>13</v>
      </c>
      <c r="D36" s="18" t="s">
        <v>14</v>
      </c>
      <c r="E36" s="19" t="s">
        <v>17</v>
      </c>
      <c r="F36" s="19" t="s">
        <v>17</v>
      </c>
      <c r="G36" s="20" t="s">
        <v>111</v>
      </c>
      <c r="H36" s="18" t="s">
        <v>25</v>
      </c>
      <c r="I36" s="18" t="s">
        <v>42</v>
      </c>
      <c r="J36" s="18" t="s">
        <v>41</v>
      </c>
    </row>
    <row r="37" spans="1:10" x14ac:dyDescent="0.25">
      <c r="A37" s="16"/>
      <c r="B37" s="1">
        <v>0</v>
      </c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6" t="s">
        <v>18</v>
      </c>
      <c r="B38" s="1">
        <v>1</v>
      </c>
      <c r="C38" s="1">
        <v>0</v>
      </c>
      <c r="D38" s="1">
        <v>1</v>
      </c>
      <c r="E38" s="7" t="s">
        <v>30</v>
      </c>
      <c r="F38" s="7" t="s">
        <v>31</v>
      </c>
      <c r="G38" s="5">
        <v>60</v>
      </c>
      <c r="H38" s="1">
        <f>F38-G38</f>
        <v>9</v>
      </c>
      <c r="I38" s="5">
        <f>G38/60</f>
        <v>1</v>
      </c>
      <c r="J38" s="9">
        <f>F38/60</f>
        <v>1.1499999999999999</v>
      </c>
    </row>
    <row r="39" spans="1:10" x14ac:dyDescent="0.25">
      <c r="A39" s="16" t="s">
        <v>19</v>
      </c>
      <c r="B39" s="1">
        <v>2</v>
      </c>
      <c r="C39" s="1">
        <v>1</v>
      </c>
      <c r="D39" s="1">
        <v>2</v>
      </c>
      <c r="E39" s="7" t="s">
        <v>32</v>
      </c>
      <c r="F39" s="7" t="s">
        <v>33</v>
      </c>
      <c r="G39" s="5">
        <v>120</v>
      </c>
      <c r="H39" s="1">
        <f t="shared" ref="H39:H44" si="0">F39-G39</f>
        <v>17</v>
      </c>
      <c r="I39" s="5">
        <f t="shared" ref="I39:I44" si="1">G39/60</f>
        <v>2</v>
      </c>
      <c r="J39" s="9">
        <f t="shared" ref="J39:J44" si="2">F39/60</f>
        <v>2.2833333333333332</v>
      </c>
    </row>
    <row r="40" spans="1:10" x14ac:dyDescent="0.25">
      <c r="A40" s="16" t="s">
        <v>20</v>
      </c>
      <c r="B40" s="5">
        <v>3</v>
      </c>
      <c r="C40" s="1">
        <v>2</v>
      </c>
      <c r="D40" s="1">
        <v>4</v>
      </c>
      <c r="E40" s="7" t="s">
        <v>34</v>
      </c>
      <c r="F40" s="7" t="s">
        <v>35</v>
      </c>
      <c r="G40" s="5">
        <v>240</v>
      </c>
      <c r="H40" s="1">
        <f t="shared" si="0"/>
        <v>34</v>
      </c>
      <c r="I40" s="5">
        <f t="shared" si="1"/>
        <v>4</v>
      </c>
      <c r="J40" s="9">
        <f t="shared" si="2"/>
        <v>4.5666666666666664</v>
      </c>
    </row>
    <row r="41" spans="1:10" x14ac:dyDescent="0.25">
      <c r="A41" s="21" t="s">
        <v>21</v>
      </c>
      <c r="B41" s="5">
        <v>4</v>
      </c>
      <c r="C41" s="5">
        <v>3</v>
      </c>
      <c r="D41" s="5">
        <v>8</v>
      </c>
      <c r="E41" s="7" t="s">
        <v>36</v>
      </c>
      <c r="F41" s="7" t="s">
        <v>37</v>
      </c>
      <c r="G41" s="5">
        <v>480</v>
      </c>
      <c r="H41" s="1">
        <f t="shared" si="0"/>
        <v>66</v>
      </c>
      <c r="I41" s="5">
        <f t="shared" si="1"/>
        <v>8</v>
      </c>
      <c r="J41" s="9">
        <f t="shared" si="2"/>
        <v>9.1</v>
      </c>
    </row>
    <row r="42" spans="1:10" x14ac:dyDescent="0.25">
      <c r="A42" s="21" t="s">
        <v>22</v>
      </c>
      <c r="B42" s="5">
        <v>5</v>
      </c>
      <c r="C42" s="5">
        <v>4</v>
      </c>
      <c r="D42" s="5">
        <v>16</v>
      </c>
      <c r="E42" s="7" t="s">
        <v>38</v>
      </c>
      <c r="F42" s="7" t="s">
        <v>39</v>
      </c>
      <c r="G42" s="5">
        <v>960</v>
      </c>
      <c r="H42" s="1">
        <f t="shared" si="0"/>
        <v>129</v>
      </c>
      <c r="I42" s="5">
        <f t="shared" si="1"/>
        <v>16</v>
      </c>
      <c r="J42" s="9">
        <f t="shared" si="2"/>
        <v>18.149999999999999</v>
      </c>
    </row>
    <row r="43" spans="1:10" x14ac:dyDescent="0.25">
      <c r="A43" s="21" t="s">
        <v>23</v>
      </c>
      <c r="B43" s="5">
        <v>6</v>
      </c>
      <c r="C43" s="5">
        <v>5</v>
      </c>
      <c r="D43" s="5">
        <v>32</v>
      </c>
      <c r="E43" s="7" t="s">
        <v>43</v>
      </c>
      <c r="F43" s="7" t="s">
        <v>44</v>
      </c>
      <c r="G43" s="5">
        <v>1920</v>
      </c>
      <c r="H43" s="1">
        <f t="shared" si="0"/>
        <v>256</v>
      </c>
      <c r="I43" s="5">
        <f t="shared" si="1"/>
        <v>32</v>
      </c>
      <c r="J43" s="9">
        <f t="shared" si="2"/>
        <v>36.266666666666666</v>
      </c>
    </row>
    <row r="44" spans="1:10" x14ac:dyDescent="0.25">
      <c r="A44" s="21" t="s">
        <v>24</v>
      </c>
      <c r="B44" s="5">
        <v>7</v>
      </c>
      <c r="C44" s="5">
        <v>6</v>
      </c>
      <c r="D44" s="5">
        <v>64</v>
      </c>
      <c r="E44" s="7" t="s">
        <v>45</v>
      </c>
      <c r="F44" s="7" t="s">
        <v>46</v>
      </c>
      <c r="G44" s="5">
        <v>3840</v>
      </c>
      <c r="H44" s="1">
        <f t="shared" si="0"/>
        <v>508</v>
      </c>
      <c r="I44" s="5">
        <f t="shared" si="1"/>
        <v>64</v>
      </c>
      <c r="J44" s="9">
        <f t="shared" si="2"/>
        <v>72.466666666666669</v>
      </c>
    </row>
    <row r="45" spans="1:10" x14ac:dyDescent="0.25">
      <c r="A45" s="3"/>
      <c r="B45" s="3"/>
      <c r="C45" s="3"/>
      <c r="D45" s="3"/>
      <c r="E45" s="3"/>
      <c r="F45" s="3"/>
    </row>
    <row r="46" spans="1:10" x14ac:dyDescent="0.25">
      <c r="A46" s="5" t="s">
        <v>40</v>
      </c>
      <c r="B46" s="10" t="s">
        <v>8</v>
      </c>
      <c r="C46" s="3"/>
      <c r="D46" s="3"/>
      <c r="E46" s="3"/>
      <c r="F46" s="3"/>
    </row>
    <row r="47" spans="1:10" x14ac:dyDescent="0.25">
      <c r="A47" s="3"/>
      <c r="B47" s="3"/>
      <c r="C47" s="3"/>
      <c r="D47" s="3"/>
      <c r="E47" s="3"/>
      <c r="F47" s="3"/>
    </row>
    <row r="48" spans="1:10" x14ac:dyDescent="0.25">
      <c r="A48" s="3"/>
      <c r="B48" s="3"/>
      <c r="C48" s="3"/>
      <c r="D48" s="3"/>
      <c r="E48" s="3"/>
      <c r="F48" s="3"/>
    </row>
    <row r="49" spans="1:6" x14ac:dyDescent="0.25">
      <c r="A49" s="3"/>
      <c r="B49" s="3"/>
      <c r="C49" s="3"/>
      <c r="D49" s="3"/>
      <c r="E49" s="3"/>
      <c r="F49" s="3"/>
    </row>
    <row r="50" spans="1:6" x14ac:dyDescent="0.25">
      <c r="A50" s="3"/>
      <c r="B50" s="3"/>
      <c r="C50" s="3"/>
      <c r="D50" s="3"/>
      <c r="E50" s="3"/>
      <c r="F50" s="3"/>
    </row>
    <row r="51" spans="1:6" x14ac:dyDescent="0.25">
      <c r="A51" s="3"/>
      <c r="B51" s="3"/>
      <c r="C51" s="3"/>
      <c r="D51" s="3"/>
      <c r="E51" s="3"/>
      <c r="F51" s="3"/>
    </row>
  </sheetData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02EAD-03C2-4955-B541-0586EC3A16DA}">
  <dimension ref="A4:N33"/>
  <sheetViews>
    <sheetView tabSelected="1" workbookViewId="0">
      <selection activeCell="E26" sqref="E26"/>
    </sheetView>
  </sheetViews>
  <sheetFormatPr defaultRowHeight="15" x14ac:dyDescent="0.25"/>
  <cols>
    <col min="1" max="1" width="12.7109375" customWidth="1"/>
    <col min="3" max="3" width="18" customWidth="1"/>
    <col min="9" max="9" width="23.7109375" customWidth="1"/>
    <col min="12" max="12" width="19" customWidth="1"/>
  </cols>
  <sheetData>
    <row r="4" spans="1:14" x14ac:dyDescent="0.25">
      <c r="L4" s="16"/>
      <c r="M4" s="16" t="s">
        <v>108</v>
      </c>
      <c r="N4" s="16" t="s">
        <v>109</v>
      </c>
    </row>
    <row r="5" spans="1:14" x14ac:dyDescent="0.25">
      <c r="L5" s="16" t="s">
        <v>107</v>
      </c>
      <c r="M5" s="16" t="s">
        <v>110</v>
      </c>
      <c r="N5" s="16" t="s">
        <v>110</v>
      </c>
    </row>
    <row r="6" spans="1:14" x14ac:dyDescent="0.25">
      <c r="E6" s="16" t="s">
        <v>81</v>
      </c>
      <c r="F6" s="16" t="s">
        <v>82</v>
      </c>
      <c r="G6" s="16" t="s">
        <v>83</v>
      </c>
      <c r="H6" s="16" t="s">
        <v>84</v>
      </c>
      <c r="I6" s="16" t="s">
        <v>85</v>
      </c>
      <c r="L6" s="1" t="s">
        <v>9</v>
      </c>
      <c r="M6" s="1">
        <v>18.09</v>
      </c>
      <c r="N6" s="1">
        <v>17.940000000000001</v>
      </c>
    </row>
    <row r="7" spans="1:14" x14ac:dyDescent="0.25">
      <c r="A7" s="2" t="s">
        <v>59</v>
      </c>
      <c r="B7" s="2" t="s">
        <v>48</v>
      </c>
      <c r="C7" s="2" t="s">
        <v>54</v>
      </c>
      <c r="E7" s="10" t="s">
        <v>95</v>
      </c>
      <c r="F7" s="10" t="s">
        <v>96</v>
      </c>
      <c r="G7" s="10" t="s">
        <v>86</v>
      </c>
      <c r="H7" s="10">
        <v>206</v>
      </c>
      <c r="I7" s="1"/>
      <c r="L7" s="1" t="s">
        <v>10</v>
      </c>
      <c r="M7" s="7" t="s">
        <v>11</v>
      </c>
      <c r="N7" s="7" t="s">
        <v>47</v>
      </c>
    </row>
    <row r="8" spans="1:14" x14ac:dyDescent="0.25">
      <c r="A8" s="2" t="s">
        <v>59</v>
      </c>
      <c r="B8" s="2" t="s">
        <v>49</v>
      </c>
      <c r="C8" s="2" t="s">
        <v>55</v>
      </c>
      <c r="E8" s="10" t="s">
        <v>97</v>
      </c>
      <c r="F8" s="10" t="s">
        <v>95</v>
      </c>
      <c r="G8" s="10" t="s">
        <v>87</v>
      </c>
      <c r="H8" s="10">
        <v>208</v>
      </c>
      <c r="I8" s="1"/>
    </row>
    <row r="9" spans="1:14" x14ac:dyDescent="0.25">
      <c r="A9" s="2" t="s">
        <v>60</v>
      </c>
      <c r="B9" s="2" t="s">
        <v>50</v>
      </c>
      <c r="C9" s="2" t="s">
        <v>56</v>
      </c>
      <c r="E9" s="10" t="s">
        <v>95</v>
      </c>
      <c r="F9" s="10" t="s">
        <v>95</v>
      </c>
      <c r="G9" s="10" t="s">
        <v>88</v>
      </c>
      <c r="H9" s="10">
        <v>210</v>
      </c>
      <c r="I9" s="1" t="s">
        <v>102</v>
      </c>
    </row>
    <row r="10" spans="1:14" x14ac:dyDescent="0.25">
      <c r="A10" s="2"/>
      <c r="B10" s="2" t="s">
        <v>51</v>
      </c>
      <c r="C10" s="2" t="s">
        <v>57</v>
      </c>
      <c r="E10" s="10" t="s">
        <v>97</v>
      </c>
      <c r="F10" s="10" t="s">
        <v>97</v>
      </c>
      <c r="G10" s="10" t="s">
        <v>89</v>
      </c>
      <c r="H10" s="10">
        <v>212</v>
      </c>
      <c r="I10" s="1" t="s">
        <v>98</v>
      </c>
    </row>
    <row r="11" spans="1:14" x14ac:dyDescent="0.25">
      <c r="A11" s="2" t="s">
        <v>61</v>
      </c>
      <c r="B11" s="2" t="s">
        <v>52</v>
      </c>
      <c r="C11" s="2" t="s">
        <v>58</v>
      </c>
      <c r="E11" s="10" t="s">
        <v>97</v>
      </c>
      <c r="F11" s="10" t="s">
        <v>96</v>
      </c>
      <c r="G11" s="10" t="s">
        <v>90</v>
      </c>
      <c r="H11" s="10">
        <v>214</v>
      </c>
      <c r="I11" s="1" t="s">
        <v>99</v>
      </c>
    </row>
    <row r="12" spans="1:14" x14ac:dyDescent="0.25">
      <c r="A12" s="2" t="s">
        <v>61</v>
      </c>
      <c r="B12" s="2" t="s">
        <v>53</v>
      </c>
      <c r="C12" s="2" t="s">
        <v>58</v>
      </c>
      <c r="E12" s="10" t="s">
        <v>96</v>
      </c>
      <c r="F12" s="10" t="s">
        <v>95</v>
      </c>
      <c r="G12" s="10" t="s">
        <v>91</v>
      </c>
      <c r="H12" s="10">
        <v>216</v>
      </c>
      <c r="I12" s="1" t="s">
        <v>100</v>
      </c>
    </row>
    <row r="13" spans="1:14" x14ac:dyDescent="0.25">
      <c r="E13" s="10" t="s">
        <v>95</v>
      </c>
      <c r="F13" s="10" t="s">
        <v>97</v>
      </c>
      <c r="G13" s="10" t="s">
        <v>92</v>
      </c>
      <c r="H13" s="10">
        <v>218</v>
      </c>
      <c r="I13" s="1"/>
    </row>
    <row r="14" spans="1:14" x14ac:dyDescent="0.25">
      <c r="E14" s="10" t="s">
        <v>96</v>
      </c>
      <c r="F14" s="10" t="s">
        <v>97</v>
      </c>
      <c r="G14" s="10" t="s">
        <v>93</v>
      </c>
      <c r="H14" s="10">
        <v>220</v>
      </c>
      <c r="I14" s="1"/>
    </row>
    <row r="15" spans="1:14" x14ac:dyDescent="0.25">
      <c r="A15" s="1" t="s">
        <v>79</v>
      </c>
      <c r="B15" s="14" t="s">
        <v>62</v>
      </c>
      <c r="C15" s="14" t="s">
        <v>72</v>
      </c>
      <c r="E15" s="10" t="s">
        <v>96</v>
      </c>
      <c r="F15" s="10" t="s">
        <v>96</v>
      </c>
      <c r="G15" s="10" t="s">
        <v>94</v>
      </c>
      <c r="H15" s="10">
        <v>222</v>
      </c>
      <c r="I15" s="1" t="s">
        <v>101</v>
      </c>
    </row>
    <row r="16" spans="1:14" x14ac:dyDescent="0.25">
      <c r="A16" s="1"/>
      <c r="B16" s="14" t="s">
        <v>63</v>
      </c>
      <c r="C16" s="14" t="s">
        <v>73</v>
      </c>
    </row>
    <row r="17" spans="1:11" x14ac:dyDescent="0.25">
      <c r="A17" s="1" t="s">
        <v>80</v>
      </c>
      <c r="B17" s="14" t="s">
        <v>64</v>
      </c>
      <c r="C17" s="14" t="s">
        <v>74</v>
      </c>
    </row>
    <row r="18" spans="1:11" x14ac:dyDescent="0.25">
      <c r="A18" s="1"/>
      <c r="B18" s="14" t="s">
        <v>65</v>
      </c>
      <c r="C18" s="14" t="s">
        <v>75</v>
      </c>
    </row>
    <row r="19" spans="1:11" x14ac:dyDescent="0.25">
      <c r="A19" s="1" t="s">
        <v>79</v>
      </c>
      <c r="B19" s="14" t="s">
        <v>66</v>
      </c>
      <c r="C19" s="14" t="s">
        <v>76</v>
      </c>
    </row>
    <row r="20" spans="1:11" x14ac:dyDescent="0.25">
      <c r="A20" s="1" t="s">
        <v>79</v>
      </c>
      <c r="B20" s="14" t="s">
        <v>67</v>
      </c>
      <c r="C20" s="14" t="s">
        <v>76</v>
      </c>
    </row>
    <row r="21" spans="1:11" x14ac:dyDescent="0.25">
      <c r="A21" s="1"/>
      <c r="B21" s="14" t="s">
        <v>68</v>
      </c>
      <c r="C21" s="14" t="s">
        <v>77</v>
      </c>
    </row>
    <row r="22" spans="1:11" x14ac:dyDescent="0.25">
      <c r="A22" s="1" t="s">
        <v>79</v>
      </c>
      <c r="B22" s="14" t="s">
        <v>69</v>
      </c>
      <c r="C22" s="14" t="s">
        <v>78</v>
      </c>
      <c r="H22" s="1" t="s">
        <v>113</v>
      </c>
      <c r="I22" s="1" t="s">
        <v>124</v>
      </c>
      <c r="J22" s="1" t="s">
        <v>132</v>
      </c>
      <c r="K22" s="1" t="s">
        <v>138</v>
      </c>
    </row>
    <row r="23" spans="1:11" x14ac:dyDescent="0.25">
      <c r="A23" s="1" t="s">
        <v>79</v>
      </c>
      <c r="B23" s="14" t="s">
        <v>70</v>
      </c>
      <c r="C23" s="14" t="s">
        <v>78</v>
      </c>
      <c r="H23" s="1" t="s">
        <v>114</v>
      </c>
      <c r="I23" s="1" t="s">
        <v>124</v>
      </c>
      <c r="J23" s="1" t="s">
        <v>132</v>
      </c>
      <c r="K23" s="1" t="s">
        <v>138</v>
      </c>
    </row>
    <row r="24" spans="1:11" x14ac:dyDescent="0.25">
      <c r="A24" s="1"/>
      <c r="B24" s="14" t="s">
        <v>71</v>
      </c>
      <c r="C24" s="14" t="s">
        <v>77</v>
      </c>
      <c r="H24" s="1" t="s">
        <v>115</v>
      </c>
      <c r="I24" s="1" t="s">
        <v>125</v>
      </c>
      <c r="J24" s="1" t="s">
        <v>133</v>
      </c>
      <c r="K24" s="1"/>
    </row>
    <row r="25" spans="1:11" x14ac:dyDescent="0.25">
      <c r="H25" s="1" t="s">
        <v>116</v>
      </c>
      <c r="I25" s="1" t="s">
        <v>126</v>
      </c>
      <c r="J25" s="1" t="s">
        <v>134</v>
      </c>
      <c r="K25" s="1" t="s">
        <v>135</v>
      </c>
    </row>
    <row r="26" spans="1:11" x14ac:dyDescent="0.25">
      <c r="H26" s="1" t="s">
        <v>117</v>
      </c>
      <c r="I26" s="1" t="s">
        <v>125</v>
      </c>
      <c r="J26" s="1" t="s">
        <v>133</v>
      </c>
      <c r="K26" s="1"/>
    </row>
    <row r="27" spans="1:11" x14ac:dyDescent="0.25">
      <c r="H27" s="1" t="s">
        <v>118</v>
      </c>
      <c r="I27" s="1" t="s">
        <v>126</v>
      </c>
      <c r="J27" s="1" t="s">
        <v>134</v>
      </c>
      <c r="K27" s="1" t="s">
        <v>135</v>
      </c>
    </row>
    <row r="28" spans="1:11" x14ac:dyDescent="0.25">
      <c r="H28" s="1" t="s">
        <v>119</v>
      </c>
      <c r="I28" s="1" t="s">
        <v>127</v>
      </c>
      <c r="J28" s="1" t="s">
        <v>135</v>
      </c>
      <c r="K28" s="1"/>
    </row>
    <row r="29" spans="1:11" x14ac:dyDescent="0.25">
      <c r="H29" s="1" t="s">
        <v>120</v>
      </c>
      <c r="I29" s="1" t="s">
        <v>128</v>
      </c>
      <c r="J29" s="1" t="s">
        <v>136</v>
      </c>
      <c r="K29" s="1"/>
    </row>
    <row r="30" spans="1:11" x14ac:dyDescent="0.25">
      <c r="H30" s="1" t="s">
        <v>121</v>
      </c>
      <c r="I30" s="1" t="s">
        <v>129</v>
      </c>
      <c r="J30" s="1" t="s">
        <v>136</v>
      </c>
      <c r="K30" s="1"/>
    </row>
    <row r="31" spans="1:11" x14ac:dyDescent="0.25">
      <c r="H31" s="1" t="s">
        <v>122</v>
      </c>
      <c r="I31" s="1" t="s">
        <v>130</v>
      </c>
      <c r="J31" s="1" t="s">
        <v>137</v>
      </c>
      <c r="K31" s="1"/>
    </row>
    <row r="32" spans="1:11" x14ac:dyDescent="0.25">
      <c r="H32" s="1" t="s">
        <v>123</v>
      </c>
      <c r="I32" s="1" t="s">
        <v>131</v>
      </c>
      <c r="J32" s="1" t="s">
        <v>137</v>
      </c>
      <c r="K32" s="1"/>
    </row>
    <row r="33" spans="10:11" x14ac:dyDescent="0.25">
      <c r="J33" s="5" t="s">
        <v>139</v>
      </c>
      <c r="K33" s="1" t="s">
        <v>140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Data SN#01</vt:lpstr>
      <vt:lpstr>Raw Data SN#02</vt:lpstr>
      <vt:lpstr>Tables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2023-03-09T17:37:34Z</dcterms:created>
  <dcterms:modified xsi:type="dcterms:W3CDTF">2023-04-10T23:13:56Z</dcterms:modified>
</cp:coreProperties>
</file>