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tlas.shore.mbari.org\ProjectLibrary\CPF\Proposals\for2021\"/>
    </mc:Choice>
  </mc:AlternateContent>
  <bookViews>
    <workbookView xWindow="0" yWindow="0" windowWidth="17610" windowHeight="3720" activeTab="1"/>
  </bookViews>
  <sheets>
    <sheet name="% Spent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 l="1"/>
  <c r="D27" i="2" s="1"/>
  <c r="G46" i="2"/>
  <c r="E39" i="2"/>
  <c r="E22" i="2"/>
  <c r="G36" i="2"/>
  <c r="E16" i="2"/>
  <c r="E23" i="2" s="1"/>
  <c r="E44" i="2"/>
  <c r="F39" i="2"/>
  <c r="G34" i="2"/>
  <c r="G35" i="2"/>
  <c r="G37" i="2"/>
  <c r="G38" i="2"/>
  <c r="G41" i="2"/>
  <c r="G42" i="2"/>
  <c r="G43" i="2"/>
  <c r="G50" i="2"/>
  <c r="G52" i="2"/>
  <c r="G53" i="2"/>
  <c r="G54" i="2"/>
  <c r="G47" i="2"/>
  <c r="G57" i="2"/>
  <c r="G59" i="2"/>
  <c r="G60" i="2"/>
  <c r="G32" i="2"/>
  <c r="G61" i="2" l="1"/>
  <c r="G39" i="2"/>
  <c r="G44" i="2"/>
  <c r="G48" i="2"/>
  <c r="E14" i="2"/>
  <c r="F7" i="1"/>
  <c r="H7" i="1"/>
  <c r="I7" i="1"/>
  <c r="J8" i="1" s="1"/>
  <c r="J7" i="1"/>
  <c r="G7" i="1"/>
  <c r="G8" i="1" s="1"/>
  <c r="I8" i="1" l="1"/>
</calcChain>
</file>

<file path=xl/sharedStrings.xml><?xml version="1.0" encoding="utf-8"?>
<sst xmlns="http://schemas.openxmlformats.org/spreadsheetml/2006/main" count="63" uniqueCount="61">
  <si>
    <t>Budget</t>
  </si>
  <si>
    <t>Actual</t>
  </si>
  <si>
    <t>Salary</t>
  </si>
  <si>
    <t>Expenses</t>
  </si>
  <si>
    <t>.95</t>
  </si>
  <si>
    <t>.96</t>
  </si>
  <si>
    <t>Committed</t>
  </si>
  <si>
    <t>Matweb</t>
  </si>
  <si>
    <t>Labview</t>
  </si>
  <si>
    <t>Matlab</t>
  </si>
  <si>
    <t>Supplies - Computer (Software)</t>
  </si>
  <si>
    <t>software maintenance and support</t>
  </si>
  <si>
    <t>Supplies - Engineering Lab</t>
  </si>
  <si>
    <t>Misc supplies, hydraulic fittings, connectors, electronics, small spares, plastic and metal material</t>
  </si>
  <si>
    <t>Iridium air time</t>
  </si>
  <si>
    <t>Spare instrument,  motors, pump, bladders, etc.</t>
  </si>
  <si>
    <t>Travel - Domestic</t>
  </si>
  <si>
    <t>Total</t>
  </si>
  <si>
    <t>Associate Engineer (Mike Parker)</t>
  </si>
  <si>
    <t>Electrical Engineer (Eric Martin)</t>
  </si>
  <si>
    <t>Electrical Engineer (Scott Jensen)</t>
  </si>
  <si>
    <t>Electrical Engineer (Ed Mellinger)</t>
  </si>
  <si>
    <t>Electrical Engineer (Paul McGill)</t>
  </si>
  <si>
    <t>Electrical Engineer total</t>
  </si>
  <si>
    <t>Electrical Tech (general)</t>
  </si>
  <si>
    <t>Electrical Tech (Coenen)</t>
  </si>
  <si>
    <t>Electrical Tech (Jose)</t>
  </si>
  <si>
    <t>EE Tech total</t>
  </si>
  <si>
    <t xml:space="preserve">Machinist </t>
  </si>
  <si>
    <t>Software Tech</t>
  </si>
  <si>
    <t>Mechanical Tech (Frank)</t>
  </si>
  <si>
    <t>ME Tech total</t>
  </si>
  <si>
    <t>Yanwu</t>
  </si>
  <si>
    <t>VectorNav V200 IMU (or similar)</t>
  </si>
  <si>
    <t>Mechanical Tech (Aaron)</t>
  </si>
  <si>
    <t>HED Battery Pack</t>
  </si>
  <si>
    <t>Upwelling experiment 1</t>
  </si>
  <si>
    <t>Turbulence experiment</t>
  </si>
  <si>
    <t>Upwelling experiment 2</t>
  </si>
  <si>
    <t>Date</t>
  </si>
  <si>
    <t>Jared Figurski</t>
  </si>
  <si>
    <t>Paragon Crew</t>
  </si>
  <si>
    <t>Science - Mechanical Engineer (Gene Massion)</t>
  </si>
  <si>
    <t>Capital Equipment</t>
  </si>
  <si>
    <t>Core CPF (w/CTD)</t>
  </si>
  <si>
    <t>pH sensor</t>
  </si>
  <si>
    <t>Nitrate Sensor</t>
  </si>
  <si>
    <t>OCR</t>
  </si>
  <si>
    <t>Optode</t>
  </si>
  <si>
    <t>Present at 2021 Oceans meeting (or similar)</t>
  </si>
  <si>
    <t>Visual GDB</t>
  </si>
  <si>
    <t>Subtotal</t>
  </si>
  <si>
    <t>Totals</t>
  </si>
  <si>
    <t>CPF Design
Refinements</t>
  </si>
  <si>
    <t>FLBB</t>
  </si>
  <si>
    <t>Electrical Engineer (Chad Kecy)</t>
  </si>
  <si>
    <t>DMO Subtotal</t>
  </si>
  <si>
    <t>5330-001</t>
  </si>
  <si>
    <t>CPF Sensor subtotal</t>
  </si>
  <si>
    <t>CPF SN004 subtotal</t>
  </si>
  <si>
    <t>Software 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</si>
</sst>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mmm\ yyyy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0" fillId="0" borderId="0" xfId="0" applyFont="1" applyBorder="1" applyAlignment="1">
      <alignment vertical="top" wrapText="1"/>
    </xf>
    <xf numFmtId="164" fontId="0" fillId="0" borderId="0" xfId="0" applyNumberFormat="1" applyFont="1" applyBorder="1" applyAlignment="1">
      <alignment horizontal="right" vertical="top"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164" fontId="0" fillId="0" borderId="0" xfId="0" applyNumberFormat="1" applyFont="1" applyBorder="1"/>
    <xf numFmtId="0" fontId="0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NumberFormat="1" applyBorder="1"/>
    <xf numFmtId="0" fontId="0" fillId="0" borderId="0" xfId="0" applyNumberFormat="1" applyFill="1" applyBorder="1"/>
    <xf numFmtId="165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J8"/>
  <sheetViews>
    <sheetView topLeftCell="E1" zoomScale="130" zoomScaleNormal="130" workbookViewId="0">
      <selection activeCell="G11" sqref="G11"/>
    </sheetView>
  </sheetViews>
  <sheetFormatPr defaultRowHeight="15" x14ac:dyDescent="0.25"/>
  <cols>
    <col min="5" max="5" width="9.140625" style="1"/>
  </cols>
  <sheetData>
    <row r="1" spans="5:10" x14ac:dyDescent="0.25">
      <c r="F1" t="s">
        <v>2</v>
      </c>
      <c r="H1" t="s">
        <v>3</v>
      </c>
    </row>
    <row r="2" spans="5:10" x14ac:dyDescent="0.25">
      <c r="F2" t="s">
        <v>0</v>
      </c>
      <c r="G2" t="s">
        <v>1</v>
      </c>
      <c r="H2" t="s">
        <v>0</v>
      </c>
      <c r="I2" t="s">
        <v>1</v>
      </c>
      <c r="J2" t="s">
        <v>6</v>
      </c>
    </row>
    <row r="3" spans="5:10" x14ac:dyDescent="0.25">
      <c r="E3" s="1">
        <v>901206</v>
      </c>
      <c r="F3">
        <v>243765</v>
      </c>
      <c r="G3">
        <v>120396</v>
      </c>
      <c r="H3">
        <v>44588</v>
      </c>
      <c r="I3">
        <v>12507</v>
      </c>
      <c r="J3">
        <v>9069</v>
      </c>
    </row>
    <row r="4" spans="5:10" x14ac:dyDescent="0.25">
      <c r="E4" s="1" t="s">
        <v>4</v>
      </c>
      <c r="H4">
        <v>2827</v>
      </c>
      <c r="I4">
        <v>5266</v>
      </c>
    </row>
    <row r="5" spans="5:10" x14ac:dyDescent="0.25">
      <c r="E5" s="1" t="s">
        <v>5</v>
      </c>
      <c r="G5">
        <v>53312</v>
      </c>
      <c r="H5">
        <v>18382</v>
      </c>
      <c r="I5">
        <v>2417</v>
      </c>
      <c r="J5">
        <v>17275</v>
      </c>
    </row>
    <row r="7" spans="5:10" x14ac:dyDescent="0.25">
      <c r="F7">
        <f>SUM(F3:F6)</f>
        <v>243765</v>
      </c>
      <c r="G7">
        <f>SUM(G3:G6)</f>
        <v>173708</v>
      </c>
      <c r="H7">
        <f t="shared" ref="H7:J7" si="0">SUM(H3:H6)</f>
        <v>65797</v>
      </c>
      <c r="I7">
        <f t="shared" si="0"/>
        <v>20190</v>
      </c>
      <c r="J7">
        <f t="shared" si="0"/>
        <v>26344</v>
      </c>
    </row>
    <row r="8" spans="5:10" x14ac:dyDescent="0.25">
      <c r="G8">
        <f>G7/F7</f>
        <v>0.71260435255266341</v>
      </c>
      <c r="I8">
        <f>I7/H7</f>
        <v>0.30685289602869431</v>
      </c>
      <c r="J8">
        <f>(I7+J7)/H7</f>
        <v>0.70723589221393068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tabSelected="1" topLeftCell="A7" zoomScale="115" zoomScaleNormal="115" workbookViewId="0">
      <selection activeCell="C30" sqref="C30"/>
    </sheetView>
  </sheetViews>
  <sheetFormatPr defaultColWidth="26.140625" defaultRowHeight="15" x14ac:dyDescent="0.25"/>
  <cols>
    <col min="1" max="1" width="40.28515625" style="2" bestFit="1" customWidth="1"/>
    <col min="2" max="2" width="22.7109375" style="2" bestFit="1" customWidth="1"/>
    <col min="3" max="3" width="47.7109375" style="2" bestFit="1" customWidth="1"/>
    <col min="4" max="4" width="11.140625" style="3" customWidth="1"/>
    <col min="5" max="5" width="11.85546875" style="3" customWidth="1"/>
    <col min="6" max="6" width="16.140625" style="2" bestFit="1" customWidth="1"/>
    <col min="7" max="7" width="6.28515625" style="2" bestFit="1" customWidth="1"/>
    <col min="8" max="8" width="5.5703125" style="2" bestFit="1" customWidth="1"/>
    <col min="9" max="16384" width="26.140625" style="2"/>
  </cols>
  <sheetData>
    <row r="2" spans="1:7" x14ac:dyDescent="0.25">
      <c r="C2" s="2" t="s">
        <v>7</v>
      </c>
      <c r="D2" s="3">
        <v>100</v>
      </c>
    </row>
    <row r="3" spans="1:7" x14ac:dyDescent="0.25">
      <c r="C3" s="2" t="s">
        <v>8</v>
      </c>
      <c r="D3" s="3">
        <v>800</v>
      </c>
    </row>
    <row r="4" spans="1:7" x14ac:dyDescent="0.25">
      <c r="C4" s="2" t="s">
        <v>9</v>
      </c>
      <c r="D4" s="3">
        <v>2800</v>
      </c>
    </row>
    <row r="5" spans="1:7" x14ac:dyDescent="0.25">
      <c r="C5" s="11" t="s">
        <v>50</v>
      </c>
      <c r="D5" s="3">
        <v>520</v>
      </c>
    </row>
    <row r="6" spans="1:7" s="7" customFormat="1" ht="30" x14ac:dyDescent="0.25">
      <c r="A6" s="4">
        <v>5310</v>
      </c>
      <c r="B6" s="4" t="s">
        <v>10</v>
      </c>
      <c r="C6" s="4" t="s">
        <v>11</v>
      </c>
      <c r="D6" s="5">
        <f>SUM(D2:D5)</f>
        <v>4220</v>
      </c>
      <c r="E6" s="6"/>
    </row>
    <row r="7" spans="1:7" s="7" customFormat="1" x14ac:dyDescent="0.25">
      <c r="A7" s="4"/>
      <c r="B7" s="4"/>
      <c r="C7" s="4"/>
      <c r="D7" s="5"/>
      <c r="E7" s="6"/>
    </row>
    <row r="8" spans="1:7" s="7" customFormat="1" ht="30" x14ac:dyDescent="0.25">
      <c r="A8" s="4">
        <v>5320</v>
      </c>
      <c r="B8" s="4" t="s">
        <v>12</v>
      </c>
      <c r="C8" s="4" t="s">
        <v>13</v>
      </c>
      <c r="D8" s="5">
        <v>3500</v>
      </c>
      <c r="E8" s="6"/>
    </row>
    <row r="9" spans="1:7" s="7" customFormat="1" x14ac:dyDescent="0.25">
      <c r="A9" s="4"/>
      <c r="B9" s="4"/>
      <c r="C9" s="4" t="s">
        <v>33</v>
      </c>
      <c r="D9" s="5">
        <v>8100</v>
      </c>
      <c r="E9" s="6"/>
    </row>
    <row r="10" spans="1:7" s="7" customFormat="1" x14ac:dyDescent="0.25">
      <c r="A10" s="4"/>
      <c r="B10" s="4"/>
      <c r="C10" s="4" t="s">
        <v>14</v>
      </c>
      <c r="D10" s="5">
        <v>7500</v>
      </c>
      <c r="E10" s="6"/>
    </row>
    <row r="11" spans="1:7" x14ac:dyDescent="0.25">
      <c r="A11" s="8"/>
      <c r="C11" s="8" t="s">
        <v>15</v>
      </c>
      <c r="D11" s="9"/>
      <c r="E11" s="9"/>
      <c r="F11" s="9"/>
    </row>
    <row r="12" spans="1:7" x14ac:dyDescent="0.25">
      <c r="A12" s="8"/>
      <c r="C12" s="8"/>
      <c r="D12" s="9"/>
      <c r="E12" s="9"/>
      <c r="F12" s="9"/>
    </row>
    <row r="13" spans="1:7" s="7" customFormat="1" x14ac:dyDescent="0.25">
      <c r="A13" s="4"/>
      <c r="B13" s="4" t="s">
        <v>16</v>
      </c>
      <c r="C13" s="4" t="s">
        <v>49</v>
      </c>
      <c r="D13" s="5">
        <v>2800</v>
      </c>
      <c r="E13" s="6"/>
    </row>
    <row r="14" spans="1:7" s="7" customFormat="1" x14ac:dyDescent="0.25">
      <c r="A14" s="4"/>
      <c r="B14" s="4" t="s">
        <v>51</v>
      </c>
      <c r="C14" s="4"/>
      <c r="D14" s="5"/>
      <c r="E14" s="6">
        <f>SUM(D6:D13)</f>
        <v>26120</v>
      </c>
    </row>
    <row r="15" spans="1:7" x14ac:dyDescent="0.25">
      <c r="A15" s="8"/>
      <c r="B15" s="8"/>
      <c r="C15" s="10"/>
      <c r="D15" s="9"/>
      <c r="E15" s="9"/>
      <c r="G15" s="3"/>
    </row>
    <row r="16" spans="1:7" x14ac:dyDescent="0.25">
      <c r="A16" s="8" t="s">
        <v>57</v>
      </c>
      <c r="B16" s="8" t="s">
        <v>43</v>
      </c>
      <c r="C16" s="10" t="s">
        <v>44</v>
      </c>
      <c r="D16" s="9">
        <v>23500</v>
      </c>
      <c r="E16" s="9">
        <f>SUM(D16)</f>
        <v>23500</v>
      </c>
      <c r="G16" s="3"/>
    </row>
    <row r="17" spans="1:7" x14ac:dyDescent="0.25">
      <c r="A17" s="8"/>
      <c r="B17" s="8"/>
      <c r="C17" s="10" t="s">
        <v>45</v>
      </c>
      <c r="D17" s="9">
        <v>2500</v>
      </c>
      <c r="E17" s="9"/>
      <c r="G17" s="3"/>
    </row>
    <row r="18" spans="1:7" x14ac:dyDescent="0.25">
      <c r="A18" s="8"/>
      <c r="B18" s="8"/>
      <c r="C18" s="10" t="s">
        <v>46</v>
      </c>
      <c r="D18" s="9">
        <v>8000</v>
      </c>
      <c r="E18" s="9"/>
      <c r="G18" s="3"/>
    </row>
    <row r="19" spans="1:7" x14ac:dyDescent="0.25">
      <c r="C19" s="10" t="s">
        <v>47</v>
      </c>
      <c r="D19" s="3">
        <v>7500</v>
      </c>
    </row>
    <row r="20" spans="1:7" x14ac:dyDescent="0.25">
      <c r="C20" s="10" t="s">
        <v>48</v>
      </c>
      <c r="D20" s="3">
        <v>6700</v>
      </c>
    </row>
    <row r="21" spans="1:7" x14ac:dyDescent="0.25">
      <c r="C21" s="10" t="s">
        <v>54</v>
      </c>
      <c r="D21" s="3">
        <v>11500</v>
      </c>
    </row>
    <row r="22" spans="1:7" x14ac:dyDescent="0.25">
      <c r="B22" s="2" t="s">
        <v>58</v>
      </c>
      <c r="C22" s="10"/>
      <c r="E22" s="3">
        <f>SUM(D17:D21)</f>
        <v>36200</v>
      </c>
    </row>
    <row r="23" spans="1:7" x14ac:dyDescent="0.25">
      <c r="B23" s="2" t="s">
        <v>59</v>
      </c>
      <c r="C23" s="10"/>
      <c r="D23" s="2"/>
      <c r="E23" s="3">
        <f>SUM(E16:E22)</f>
        <v>59700</v>
      </c>
    </row>
    <row r="24" spans="1:7" x14ac:dyDescent="0.25">
      <c r="C24" s="10"/>
    </row>
    <row r="25" spans="1:7" x14ac:dyDescent="0.25">
      <c r="C25" s="10" t="s">
        <v>60</v>
      </c>
      <c r="D25" s="3">
        <v>25000</v>
      </c>
    </row>
    <row r="26" spans="1:7" x14ac:dyDescent="0.25">
      <c r="C26" s="10"/>
      <c r="D26" s="2"/>
    </row>
    <row r="27" spans="1:7" x14ac:dyDescent="0.25">
      <c r="B27" s="2" t="s">
        <v>17</v>
      </c>
      <c r="C27" s="10"/>
      <c r="D27" s="3">
        <f>SUM(D6:D26)</f>
        <v>110820</v>
      </c>
    </row>
    <row r="28" spans="1:7" x14ac:dyDescent="0.25">
      <c r="C28" s="10"/>
    </row>
    <row r="29" spans="1:7" x14ac:dyDescent="0.25">
      <c r="A29" s="11"/>
    </row>
    <row r="30" spans="1:7" ht="45" x14ac:dyDescent="0.25">
      <c r="A30" s="11"/>
      <c r="B30" s="2" t="s">
        <v>36</v>
      </c>
      <c r="C30" s="2" t="s">
        <v>37</v>
      </c>
      <c r="D30" s="3" t="s">
        <v>38</v>
      </c>
      <c r="E30" s="6" t="s">
        <v>53</v>
      </c>
      <c r="F30" s="3" t="s">
        <v>35</v>
      </c>
      <c r="G30" s="3" t="s">
        <v>52</v>
      </c>
    </row>
    <row r="31" spans="1:7" x14ac:dyDescent="0.25">
      <c r="A31" s="11" t="s">
        <v>39</v>
      </c>
      <c r="B31" s="15">
        <v>44287</v>
      </c>
      <c r="C31" s="15">
        <v>44348</v>
      </c>
      <c r="D31" s="15">
        <v>44470</v>
      </c>
      <c r="E31" s="15">
        <v>44440</v>
      </c>
      <c r="F31" s="15">
        <v>44501</v>
      </c>
      <c r="G31" s="15"/>
    </row>
    <row r="32" spans="1:7" x14ac:dyDescent="0.25">
      <c r="A32" s="12" t="s">
        <v>18</v>
      </c>
      <c r="B32" s="13"/>
      <c r="C32" s="13"/>
      <c r="D32" s="13"/>
      <c r="E32" s="13">
        <v>240</v>
      </c>
      <c r="G32" s="2">
        <f>SUM(B32:F32)</f>
        <v>240</v>
      </c>
    </row>
    <row r="33" spans="1:7" x14ac:dyDescent="0.25">
      <c r="A33" s="12"/>
      <c r="B33" s="13"/>
      <c r="C33" s="13"/>
      <c r="D33" s="13"/>
      <c r="E33" s="13"/>
    </row>
    <row r="34" spans="1:7" x14ac:dyDescent="0.25">
      <c r="A34" s="12" t="s">
        <v>19</v>
      </c>
      <c r="B34" s="13"/>
      <c r="C34" s="13"/>
      <c r="D34" s="13"/>
      <c r="E34" s="13">
        <v>400</v>
      </c>
      <c r="G34" s="2">
        <f t="shared" ref="G34:G60" si="0">SUM(B34:F34)</f>
        <v>400</v>
      </c>
    </row>
    <row r="35" spans="1:7" x14ac:dyDescent="0.25">
      <c r="A35" s="12" t="s">
        <v>20</v>
      </c>
      <c r="B35" s="13"/>
      <c r="C35" s="13"/>
      <c r="D35" s="13"/>
      <c r="E35" s="13"/>
      <c r="F35" s="13"/>
      <c r="G35" s="2">
        <f t="shared" si="0"/>
        <v>0</v>
      </c>
    </row>
    <row r="36" spans="1:7" x14ac:dyDescent="0.25">
      <c r="A36" s="12" t="s">
        <v>55</v>
      </c>
      <c r="B36" s="13"/>
      <c r="C36" s="13"/>
      <c r="D36" s="13"/>
      <c r="E36" s="13"/>
      <c r="F36" s="13">
        <v>280</v>
      </c>
      <c r="G36" s="2">
        <f t="shared" ref="G36" si="1">SUM(B36:F36)</f>
        <v>280</v>
      </c>
    </row>
    <row r="37" spans="1:7" x14ac:dyDescent="0.25">
      <c r="A37" s="12" t="s">
        <v>21</v>
      </c>
      <c r="B37" s="13"/>
      <c r="C37" s="13"/>
      <c r="D37" s="13"/>
      <c r="E37" s="13">
        <v>40</v>
      </c>
      <c r="F37" s="13">
        <v>280</v>
      </c>
      <c r="G37" s="2">
        <f t="shared" si="0"/>
        <v>320</v>
      </c>
    </row>
    <row r="38" spans="1:7" x14ac:dyDescent="0.25">
      <c r="A38" s="12" t="s">
        <v>22</v>
      </c>
      <c r="B38" s="13"/>
      <c r="C38" s="13"/>
      <c r="D38" s="13"/>
      <c r="E38" s="13"/>
      <c r="F38" s="13"/>
      <c r="G38" s="2">
        <f t="shared" si="0"/>
        <v>0</v>
      </c>
    </row>
    <row r="39" spans="1:7" x14ac:dyDescent="0.25">
      <c r="A39" s="12" t="s">
        <v>23</v>
      </c>
      <c r="B39" s="13"/>
      <c r="C39" s="13"/>
      <c r="D39" s="13"/>
      <c r="E39" s="13">
        <f>SUM(E34:E38)</f>
        <v>440</v>
      </c>
      <c r="F39" s="13">
        <f>SUM(F32:F38)</f>
        <v>560</v>
      </c>
      <c r="G39" s="2">
        <f>SUM(G34:G38)</f>
        <v>1000</v>
      </c>
    </row>
    <row r="40" spans="1:7" x14ac:dyDescent="0.25">
      <c r="A40" s="12"/>
      <c r="B40" s="13"/>
      <c r="C40" s="13"/>
      <c r="D40" s="13"/>
      <c r="E40" s="13"/>
      <c r="F40" s="13"/>
    </row>
    <row r="41" spans="1:7" x14ac:dyDescent="0.25">
      <c r="A41" s="12" t="s">
        <v>24</v>
      </c>
      <c r="B41" s="13"/>
      <c r="C41" s="13"/>
      <c r="D41" s="13"/>
      <c r="E41" s="13">
        <v>320</v>
      </c>
      <c r="F41" s="13"/>
      <c r="G41" s="2">
        <f t="shared" si="0"/>
        <v>320</v>
      </c>
    </row>
    <row r="42" spans="1:7" x14ac:dyDescent="0.25">
      <c r="A42" s="12" t="s">
        <v>25</v>
      </c>
      <c r="B42" s="13"/>
      <c r="C42" s="13"/>
      <c r="D42" s="13"/>
      <c r="E42" s="13">
        <v>320</v>
      </c>
      <c r="F42" s="13"/>
      <c r="G42" s="2">
        <f t="shared" si="0"/>
        <v>320</v>
      </c>
    </row>
    <row r="43" spans="1:7" x14ac:dyDescent="0.25">
      <c r="A43" s="12" t="s">
        <v>26</v>
      </c>
      <c r="B43" s="13"/>
      <c r="C43" s="13"/>
      <c r="D43" s="13"/>
      <c r="E43" s="13"/>
      <c r="F43" s="13">
        <v>80</v>
      </c>
      <c r="G43" s="2">
        <f t="shared" si="0"/>
        <v>80</v>
      </c>
    </row>
    <row r="44" spans="1:7" x14ac:dyDescent="0.25">
      <c r="A44" s="12" t="s">
        <v>27</v>
      </c>
      <c r="B44" s="13"/>
      <c r="C44" s="13"/>
      <c r="D44" s="13"/>
      <c r="E44" s="13">
        <f>SUM(E41:E43)</f>
        <v>640</v>
      </c>
      <c r="F44" s="13"/>
      <c r="G44" s="2">
        <f>SUM(G41:G43)</f>
        <v>720</v>
      </c>
    </row>
    <row r="45" spans="1:7" x14ac:dyDescent="0.25">
      <c r="A45" s="12"/>
      <c r="B45" s="13"/>
      <c r="C45" s="13"/>
      <c r="D45" s="13"/>
      <c r="E45" s="13"/>
      <c r="F45" s="13"/>
    </row>
    <row r="46" spans="1:7" x14ac:dyDescent="0.25">
      <c r="A46" s="12" t="s">
        <v>34</v>
      </c>
      <c r="B46" s="13"/>
      <c r="C46" s="13"/>
      <c r="D46" s="13"/>
      <c r="E46" s="13">
        <v>120</v>
      </c>
      <c r="F46" s="13">
        <v>80</v>
      </c>
      <c r="G46" s="2">
        <f>SUM(E46:F46)</f>
        <v>200</v>
      </c>
    </row>
    <row r="47" spans="1:7" x14ac:dyDescent="0.25">
      <c r="A47" s="12" t="s">
        <v>30</v>
      </c>
      <c r="B47" s="13"/>
      <c r="C47" s="13"/>
      <c r="D47" s="13"/>
      <c r="E47" s="13"/>
      <c r="F47" s="13"/>
      <c r="G47" s="2">
        <f>SUM(B47:F47)</f>
        <v>0</v>
      </c>
    </row>
    <row r="48" spans="1:7" x14ac:dyDescent="0.25">
      <c r="A48" s="12" t="s">
        <v>31</v>
      </c>
      <c r="B48" s="13"/>
      <c r="C48" s="13"/>
      <c r="D48" s="13"/>
      <c r="E48" s="13"/>
      <c r="F48" s="13"/>
      <c r="G48" s="2">
        <f>SUM(G46:G47)</f>
        <v>200</v>
      </c>
    </row>
    <row r="49" spans="1:7" x14ac:dyDescent="0.25">
      <c r="A49" s="12"/>
      <c r="B49" s="13"/>
      <c r="C49" s="13"/>
      <c r="D49" s="13"/>
      <c r="E49" s="13"/>
      <c r="F49" s="13"/>
    </row>
    <row r="50" spans="1:7" x14ac:dyDescent="0.25">
      <c r="A50" s="12" t="s">
        <v>28</v>
      </c>
      <c r="B50" s="13"/>
      <c r="C50" s="13"/>
      <c r="D50" s="13"/>
      <c r="E50" s="13">
        <v>400</v>
      </c>
      <c r="F50" s="13"/>
      <c r="G50" s="2">
        <f t="shared" si="0"/>
        <v>400</v>
      </c>
    </row>
    <row r="51" spans="1:7" x14ac:dyDescent="0.25">
      <c r="A51" s="12"/>
      <c r="B51" s="13"/>
      <c r="C51" s="13"/>
      <c r="D51" s="13"/>
      <c r="E51" s="13"/>
      <c r="F51" s="13"/>
    </row>
    <row r="52" spans="1:7" x14ac:dyDescent="0.25">
      <c r="A52" s="12" t="s">
        <v>29</v>
      </c>
      <c r="B52" s="13"/>
      <c r="C52" s="13"/>
      <c r="D52" s="13"/>
      <c r="E52" s="13"/>
      <c r="F52" s="13"/>
      <c r="G52" s="2">
        <f t="shared" si="0"/>
        <v>0</v>
      </c>
    </row>
    <row r="53" spans="1:7" x14ac:dyDescent="0.25">
      <c r="A53" s="12"/>
      <c r="B53" s="13"/>
      <c r="C53" s="13"/>
      <c r="D53" s="13"/>
      <c r="E53" s="13"/>
      <c r="F53" s="13"/>
      <c r="G53" s="2">
        <f t="shared" si="0"/>
        <v>0</v>
      </c>
    </row>
    <row r="54" spans="1:7" x14ac:dyDescent="0.25">
      <c r="A54" s="12" t="s">
        <v>42</v>
      </c>
      <c r="B54" s="13">
        <v>100</v>
      </c>
      <c r="C54" s="13">
        <v>200</v>
      </c>
      <c r="D54" s="13">
        <v>100</v>
      </c>
      <c r="E54" s="14">
        <v>550</v>
      </c>
      <c r="F54" s="14">
        <v>175</v>
      </c>
      <c r="G54" s="2">
        <f t="shared" si="0"/>
        <v>1125</v>
      </c>
    </row>
    <row r="55" spans="1:7" x14ac:dyDescent="0.25">
      <c r="A55" s="12"/>
      <c r="B55" s="13"/>
      <c r="C55" s="13"/>
      <c r="D55" s="13"/>
      <c r="E55" s="13"/>
      <c r="F55" s="13"/>
    </row>
    <row r="56" spans="1:7" x14ac:dyDescent="0.25">
      <c r="A56" s="12"/>
      <c r="B56" s="13"/>
      <c r="C56" s="13"/>
      <c r="D56" s="13"/>
      <c r="E56" s="13"/>
      <c r="F56" s="13"/>
    </row>
    <row r="57" spans="1:7" x14ac:dyDescent="0.25">
      <c r="A57" s="12" t="s">
        <v>32</v>
      </c>
      <c r="B57" s="13"/>
      <c r="C57" s="13"/>
      <c r="D57" s="13"/>
      <c r="E57" s="13">
        <v>120</v>
      </c>
      <c r="F57" s="13"/>
      <c r="G57" s="2">
        <f t="shared" si="0"/>
        <v>120</v>
      </c>
    </row>
    <row r="58" spans="1:7" x14ac:dyDescent="0.25">
      <c r="A58" s="11"/>
      <c r="B58" s="13"/>
      <c r="C58" s="13"/>
      <c r="D58" s="13"/>
      <c r="E58" s="13"/>
    </row>
    <row r="59" spans="1:7" x14ac:dyDescent="0.25">
      <c r="A59" s="12" t="s">
        <v>40</v>
      </c>
      <c r="B59" s="2">
        <v>40</v>
      </c>
      <c r="D59" s="13">
        <v>40</v>
      </c>
      <c r="G59" s="2">
        <f t="shared" si="0"/>
        <v>80</v>
      </c>
    </row>
    <row r="60" spans="1:7" x14ac:dyDescent="0.25">
      <c r="A60" s="12" t="s">
        <v>41</v>
      </c>
      <c r="B60" s="2">
        <v>40</v>
      </c>
      <c r="D60" s="13">
        <v>40</v>
      </c>
      <c r="G60" s="2">
        <f t="shared" si="0"/>
        <v>80</v>
      </c>
    </row>
    <row r="61" spans="1:7" x14ac:dyDescent="0.25">
      <c r="A61" s="12" t="s">
        <v>56</v>
      </c>
      <c r="D61" s="13"/>
      <c r="G61" s="2">
        <f>SUM(G59:G60)</f>
        <v>160</v>
      </c>
    </row>
    <row r="62" spans="1:7" x14ac:dyDescent="0.25">
      <c r="D62" s="13"/>
    </row>
    <row r="63" spans="1:7" x14ac:dyDescent="0.25">
      <c r="D63" s="13"/>
    </row>
    <row r="64" spans="1:7" x14ac:dyDescent="0.25">
      <c r="D64" s="13"/>
    </row>
    <row r="65" spans="4:4" x14ac:dyDescent="0.25">
      <c r="D65" s="13"/>
    </row>
    <row r="66" spans="4:4" x14ac:dyDescent="0.25">
      <c r="D66" s="13"/>
    </row>
    <row r="67" spans="4:4" x14ac:dyDescent="0.25">
      <c r="D67" s="13"/>
    </row>
    <row r="68" spans="4:4" x14ac:dyDescent="0.25">
      <c r="D68" s="13"/>
    </row>
    <row r="69" spans="4:4" x14ac:dyDescent="0.25">
      <c r="D69" s="13"/>
    </row>
    <row r="70" spans="4:4" x14ac:dyDescent="0.25">
      <c r="D70" s="13"/>
    </row>
    <row r="71" spans="4:4" x14ac:dyDescent="0.25">
      <c r="D71" s="13"/>
    </row>
    <row r="72" spans="4:4" x14ac:dyDescent="0.25">
      <c r="D72" s="13"/>
    </row>
    <row r="73" spans="4:4" x14ac:dyDescent="0.25">
      <c r="D73" s="13"/>
    </row>
    <row r="74" spans="4:4" x14ac:dyDescent="0.25">
      <c r="D74" s="13"/>
    </row>
    <row r="75" spans="4:4" x14ac:dyDescent="0.25">
      <c r="D75" s="13"/>
    </row>
    <row r="76" spans="4:4" x14ac:dyDescent="0.25">
      <c r="D76" s="13"/>
    </row>
    <row r="77" spans="4:4" x14ac:dyDescent="0.25">
      <c r="D77" s="13"/>
    </row>
    <row r="78" spans="4:4" x14ac:dyDescent="0.25">
      <c r="D78" s="13"/>
    </row>
    <row r="79" spans="4:4" x14ac:dyDescent="0.25">
      <c r="D79" s="13"/>
    </row>
    <row r="80" spans="4:4" x14ac:dyDescent="0.25">
      <c r="D80" s="13"/>
    </row>
    <row r="81" spans="4:4" x14ac:dyDescent="0.25">
      <c r="D81" s="13"/>
    </row>
    <row r="82" spans="4:4" x14ac:dyDescent="0.25">
      <c r="D82" s="13"/>
    </row>
    <row r="83" spans="4:4" x14ac:dyDescent="0.25">
      <c r="D83" s="13"/>
    </row>
    <row r="84" spans="4:4" x14ac:dyDescent="0.25">
      <c r="D84" s="1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% Spent</vt:lpstr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2019-07-12T19:45:15Z</dcterms:created>
  <dcterms:modified xsi:type="dcterms:W3CDTF">2020-07-14T15:03:23Z</dcterms:modified>
</cp:coreProperties>
</file>