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atlas\ProjectLibrary\CPF\Proposals\for2023\"/>
    </mc:Choice>
  </mc:AlternateContent>
  <xr:revisionPtr revIDLastSave="0" documentId="13_ncr:1_{4F490BDC-653B-4BF0-B2F1-A78F7B82433F}" xr6:coauthVersionLast="36" xr6:coauthVersionMax="36" xr10:uidLastSave="{00000000-0000-0000-0000-000000000000}"/>
  <bookViews>
    <workbookView xWindow="0" yWindow="0" windowWidth="17610" windowHeight="3720" xr2:uid="{00000000-000D-0000-FFFF-FFFF00000000}"/>
  </bookViews>
  <sheets>
    <sheet name="For Mariah and Melissa" sheetId="3" r:id="rId1"/>
    <sheet name="Sheet1" sheetId="2" r:id="rId2"/>
    <sheet name="% Spent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3" l="1"/>
  <c r="G63" i="3"/>
  <c r="G62" i="3"/>
  <c r="G64" i="3" s="1"/>
  <c r="G60" i="3"/>
  <c r="G57" i="3"/>
  <c r="G56" i="3"/>
  <c r="G55" i="3"/>
  <c r="G53" i="3"/>
  <c r="D51" i="3"/>
  <c r="B51" i="3"/>
  <c r="G50" i="3"/>
  <c r="G49" i="3"/>
  <c r="G48" i="3"/>
  <c r="G47" i="3"/>
  <c r="G51" i="3" s="1"/>
  <c r="D45" i="3"/>
  <c r="B45" i="3"/>
  <c r="G44" i="3"/>
  <c r="G43" i="3"/>
  <c r="G42" i="3"/>
  <c r="G45" i="3" s="1"/>
  <c r="D40" i="3"/>
  <c r="B40" i="3"/>
  <c r="G39" i="3"/>
  <c r="G38" i="3"/>
  <c r="G36" i="3"/>
  <c r="G35" i="3"/>
  <c r="G40" i="3" s="1"/>
  <c r="G33" i="3"/>
  <c r="E28" i="3"/>
  <c r="D28" i="3"/>
  <c r="E22" i="3"/>
  <c r="E14" i="3"/>
  <c r="E6" i="3"/>
  <c r="G66" i="2" l="1"/>
  <c r="W43" i="2" l="1"/>
  <c r="O43" i="2"/>
  <c r="G43" i="2"/>
  <c r="D51" i="2"/>
  <c r="B51" i="2"/>
  <c r="D45" i="2"/>
  <c r="B45" i="2"/>
  <c r="D40" i="2"/>
  <c r="B40" i="2"/>
  <c r="D28" i="2"/>
  <c r="G48" i="2"/>
  <c r="G47" i="2"/>
  <c r="G42" i="2"/>
  <c r="W48" i="2"/>
  <c r="O48" i="2"/>
  <c r="G50" i="2"/>
  <c r="O50" i="2"/>
  <c r="W50" i="2"/>
  <c r="E6" i="2"/>
  <c r="G63" i="2"/>
  <c r="G62" i="2"/>
  <c r="G60" i="2"/>
  <c r="G57" i="2"/>
  <c r="G56" i="2"/>
  <c r="G55" i="2"/>
  <c r="G53" i="2"/>
  <c r="G44" i="2"/>
  <c r="G49" i="2"/>
  <c r="G39" i="2"/>
  <c r="G38" i="2"/>
  <c r="G36" i="2"/>
  <c r="G35" i="2"/>
  <c r="G33" i="2"/>
  <c r="E22" i="2"/>
  <c r="E14" i="2"/>
  <c r="E28" i="2" l="1"/>
  <c r="G64" i="2"/>
  <c r="G40" i="2"/>
  <c r="G45" i="2"/>
  <c r="G51" i="2"/>
  <c r="M22" i="2"/>
  <c r="W63" i="2"/>
  <c r="W62" i="2"/>
  <c r="W64" i="2" s="1"/>
  <c r="W60" i="2"/>
  <c r="W57" i="2"/>
  <c r="W56" i="2"/>
  <c r="W55" i="2"/>
  <c r="W53" i="2"/>
  <c r="W47" i="2"/>
  <c r="W51" i="2" s="1"/>
  <c r="U45" i="2"/>
  <c r="W44" i="2"/>
  <c r="W49" i="2"/>
  <c r="W42" i="2"/>
  <c r="V40" i="2"/>
  <c r="U40" i="2"/>
  <c r="W39" i="2"/>
  <c r="W38" i="2"/>
  <c r="W37" i="2"/>
  <c r="W36" i="2"/>
  <c r="W35" i="2"/>
  <c r="W40" i="2" s="1"/>
  <c r="W33" i="2"/>
  <c r="U23" i="2"/>
  <c r="U22" i="2"/>
  <c r="U16" i="2"/>
  <c r="U24" i="2" s="1"/>
  <c r="T6" i="2"/>
  <c r="T28" i="2" s="1"/>
  <c r="H17" i="1"/>
  <c r="F17" i="1"/>
  <c r="G15" i="1"/>
  <c r="H15" i="1"/>
  <c r="I15" i="1"/>
  <c r="J15" i="1"/>
  <c r="F15" i="1"/>
  <c r="U14" i="2" l="1"/>
  <c r="W45" i="2"/>
  <c r="L6" i="2"/>
  <c r="O47" i="2"/>
  <c r="M40" i="2"/>
  <c r="O37" i="2"/>
  <c r="M45" i="2"/>
  <c r="N40" i="2"/>
  <c r="O35" i="2"/>
  <c r="O36" i="2"/>
  <c r="O38" i="2"/>
  <c r="O39" i="2"/>
  <c r="O42" i="2"/>
  <c r="O49" i="2"/>
  <c r="O44" i="2"/>
  <c r="O53" i="2"/>
  <c r="O55" i="2"/>
  <c r="O56" i="2"/>
  <c r="O57" i="2"/>
  <c r="O60" i="2"/>
  <c r="O62" i="2"/>
  <c r="O63" i="2"/>
  <c r="O33" i="2"/>
  <c r="L28" i="2"/>
  <c r="E30" i="2" s="1"/>
  <c r="O64" i="2" l="1"/>
  <c r="O40" i="2"/>
  <c r="O45" i="2"/>
  <c r="O51" i="2"/>
  <c r="M14" i="2"/>
  <c r="F8" i="1"/>
  <c r="H8" i="1"/>
  <c r="I8" i="1"/>
  <c r="J8" i="1"/>
  <c r="G8" i="1"/>
  <c r="G9" i="1" s="1"/>
  <c r="J9" i="1" l="1"/>
  <c r="I9" i="1"/>
</calcChain>
</file>

<file path=xl/sharedStrings.xml><?xml version="1.0" encoding="utf-8"?>
<sst xmlns="http://schemas.openxmlformats.org/spreadsheetml/2006/main" count="251" uniqueCount="75">
  <si>
    <t>Budget</t>
  </si>
  <si>
    <t>Actual</t>
  </si>
  <si>
    <t>Salary</t>
  </si>
  <si>
    <t>Expenses</t>
  </si>
  <si>
    <t>.95</t>
  </si>
  <si>
    <t>.96</t>
  </si>
  <si>
    <t>Committed</t>
  </si>
  <si>
    <t>Matweb</t>
  </si>
  <si>
    <t>Labview</t>
  </si>
  <si>
    <t>Matlab</t>
  </si>
  <si>
    <t>Supplies - Computer (Software)</t>
  </si>
  <si>
    <t>software maintenance and support</t>
  </si>
  <si>
    <t>Supplies - Engineering Lab</t>
  </si>
  <si>
    <t>Misc supplies, hydraulic fittings, connectors, electronics, small spares, plastic and metal material</t>
  </si>
  <si>
    <t>Iridium air time</t>
  </si>
  <si>
    <t>Spare instrument,  motors, pump, bladders, etc.</t>
  </si>
  <si>
    <t>Travel - Domestic</t>
  </si>
  <si>
    <t>Total</t>
  </si>
  <si>
    <t>Associate Engineer (Mike Parker)</t>
  </si>
  <si>
    <t>Electrical Engineer (Eric Martin)</t>
  </si>
  <si>
    <t>Electrical Engineer (Scott Jensen)</t>
  </si>
  <si>
    <t>Electrical Engineer (Ed Mellinger)</t>
  </si>
  <si>
    <t>Electrical Engineer (Paul McGill)</t>
  </si>
  <si>
    <t>Electrical Engineer total</t>
  </si>
  <si>
    <t>Electrical Tech (general)</t>
  </si>
  <si>
    <t>Electrical Tech (Coenen)</t>
  </si>
  <si>
    <t>Electrical Tech (Jose)</t>
  </si>
  <si>
    <t>EE Tech total</t>
  </si>
  <si>
    <t xml:space="preserve">Machinist </t>
  </si>
  <si>
    <t>Software Tech</t>
  </si>
  <si>
    <t>Mechanical Tech (Frank)</t>
  </si>
  <si>
    <t>ME Tech total</t>
  </si>
  <si>
    <t>Yanwu</t>
  </si>
  <si>
    <t>VectorNav V200 IMU (or similar)</t>
  </si>
  <si>
    <t>Mechanical Tech (Aaron)</t>
  </si>
  <si>
    <t>HED Battery Pack</t>
  </si>
  <si>
    <t>Upwelling experiment 1</t>
  </si>
  <si>
    <t>Turbulence experiment</t>
  </si>
  <si>
    <t>Upwelling experiment 2</t>
  </si>
  <si>
    <t>Date</t>
  </si>
  <si>
    <t>Jared Figurski</t>
  </si>
  <si>
    <t>Paragon Crew</t>
  </si>
  <si>
    <t>Science - Mechanical Engineer (Gene Massion)</t>
  </si>
  <si>
    <t>Capital Equipment</t>
  </si>
  <si>
    <t>Core CPF (w/CTD)</t>
  </si>
  <si>
    <t>pH sensor</t>
  </si>
  <si>
    <t>Nitrate Sensor</t>
  </si>
  <si>
    <t>OCR</t>
  </si>
  <si>
    <t>Optode</t>
  </si>
  <si>
    <t>Present at 2021 Oceans meeting (or similar)</t>
  </si>
  <si>
    <t>Visual GDB</t>
  </si>
  <si>
    <t>Subtotal</t>
  </si>
  <si>
    <t>Totals</t>
  </si>
  <si>
    <t>CPF Design
Refinements</t>
  </si>
  <si>
    <t>FLBB</t>
  </si>
  <si>
    <t>Electrical Engineer (Chad Kecy)</t>
  </si>
  <si>
    <t>DMO Subtotal</t>
  </si>
  <si>
    <t>5330-001</t>
  </si>
  <si>
    <t>Capital OS</t>
  </si>
  <si>
    <t>Outside machine shop</t>
  </si>
  <si>
    <t>5130-001</t>
  </si>
  <si>
    <t>CPF Sensor subtotal</t>
  </si>
  <si>
    <t>CPF SN004 subtotal</t>
  </si>
  <si>
    <t>2021</t>
  </si>
  <si>
    <t>2022</t>
  </si>
  <si>
    <t>% Spent</t>
  </si>
  <si>
    <t>CTD</t>
  </si>
  <si>
    <t>Spare  motors, pump, bladders, etc.</t>
  </si>
  <si>
    <t>Misc supplies, hydraulic fittings, connectors, electronics, plastic and metal material</t>
  </si>
  <si>
    <t>Mechanical Tech (Roman)</t>
  </si>
  <si>
    <t>CPF 2023</t>
  </si>
  <si>
    <t>Matlab web app class</t>
  </si>
  <si>
    <t>Mechanical Tech (Coenen)</t>
  </si>
  <si>
    <t>Electrical Tech (James)</t>
  </si>
  <si>
    <t>Paragon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</si>
</sst>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mmm\ yyyy"/>
    <numFmt numFmtId="166" formatCode="0.0%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Fill="1" applyBorder="1"/>
    <xf numFmtId="165" fontId="0" fillId="0" borderId="0" xfId="0" applyNumberFormat="1" applyBorder="1"/>
    <xf numFmtId="166" fontId="0" fillId="0" borderId="0" xfId="0" applyNumberForma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166" fontId="2" fillId="0" borderId="0" xfId="0" applyNumberFormat="1" applyFont="1" applyBorder="1"/>
    <xf numFmtId="165" fontId="2" fillId="0" borderId="0" xfId="0" applyNumberFormat="1" applyFont="1" applyBorder="1"/>
    <xf numFmtId="0" fontId="3" fillId="0" borderId="0" xfId="0" applyFont="1" applyFill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0BF0-571F-455B-97DD-7365EDF5A829}">
  <dimension ref="A1:G66"/>
  <sheetViews>
    <sheetView tabSelected="1" topLeftCell="A7" workbookViewId="0">
      <selection activeCell="D71" sqref="D71"/>
    </sheetView>
  </sheetViews>
  <sheetFormatPr defaultRowHeight="18.75" x14ac:dyDescent="0.3"/>
  <cols>
    <col min="1" max="1" width="69.42578125" style="19" customWidth="1"/>
    <col min="2" max="2" width="42.7109375" style="19" customWidth="1"/>
    <col min="3" max="3" width="33" style="19" bestFit="1" customWidth="1"/>
    <col min="4" max="4" width="27.7109375" style="19" bestFit="1" customWidth="1"/>
    <col min="5" max="5" width="10.5703125" style="19" bestFit="1" customWidth="1"/>
    <col min="6" max="6" width="9.140625" style="19"/>
    <col min="7" max="7" width="16.28515625" style="19" customWidth="1"/>
    <col min="8" max="16384" width="9.140625" style="19"/>
  </cols>
  <sheetData>
    <row r="1" spans="1:7" x14ac:dyDescent="0.3">
      <c r="A1" s="17" t="s">
        <v>70</v>
      </c>
      <c r="B1" s="17"/>
      <c r="C1" s="17"/>
      <c r="D1" s="18"/>
      <c r="E1" s="18"/>
      <c r="F1" s="17"/>
      <c r="G1" s="17"/>
    </row>
    <row r="2" spans="1:7" x14ac:dyDescent="0.3">
      <c r="A2" s="17"/>
      <c r="B2" s="17"/>
      <c r="C2" s="17" t="s">
        <v>7</v>
      </c>
      <c r="D2" s="18">
        <v>100</v>
      </c>
      <c r="E2" s="18"/>
      <c r="F2" s="17"/>
      <c r="G2" s="17"/>
    </row>
    <row r="3" spans="1:7" x14ac:dyDescent="0.3">
      <c r="A3" s="17"/>
      <c r="B3" s="17"/>
      <c r="C3" s="17" t="s">
        <v>8</v>
      </c>
      <c r="D3" s="18"/>
      <c r="E3" s="18"/>
      <c r="F3" s="17"/>
      <c r="G3" s="17"/>
    </row>
    <row r="4" spans="1:7" x14ac:dyDescent="0.3">
      <c r="A4" s="17"/>
      <c r="B4" s="17"/>
      <c r="C4" s="17" t="s">
        <v>9</v>
      </c>
      <c r="D4" s="18">
        <v>2800</v>
      </c>
      <c r="E4" s="18"/>
      <c r="F4" s="17"/>
      <c r="G4" s="17"/>
    </row>
    <row r="5" spans="1:7" x14ac:dyDescent="0.3">
      <c r="A5" s="17"/>
      <c r="B5" s="17"/>
      <c r="C5" s="20" t="s">
        <v>50</v>
      </c>
      <c r="D5" s="18">
        <v>520</v>
      </c>
      <c r="E5" s="18"/>
      <c r="F5" s="17"/>
      <c r="G5" s="17"/>
    </row>
    <row r="6" spans="1:7" ht="37.5" x14ac:dyDescent="0.3">
      <c r="A6" s="21">
        <v>5310</v>
      </c>
      <c r="B6" s="21" t="s">
        <v>10</v>
      </c>
      <c r="C6" s="21" t="s">
        <v>11</v>
      </c>
      <c r="D6" s="22"/>
      <c r="E6" s="23">
        <f>SUM(D2:D5)</f>
        <v>3420</v>
      </c>
      <c r="F6" s="24"/>
      <c r="G6" s="24"/>
    </row>
    <row r="7" spans="1:7" x14ac:dyDescent="0.3">
      <c r="A7" s="21"/>
      <c r="B7" s="21"/>
      <c r="C7" s="21"/>
      <c r="D7" s="22"/>
      <c r="E7" s="23"/>
      <c r="F7" s="24"/>
      <c r="G7" s="24"/>
    </row>
    <row r="8" spans="1:7" ht="75" x14ac:dyDescent="0.3">
      <c r="A8" s="21">
        <v>5320</v>
      </c>
      <c r="B8" s="21" t="s">
        <v>12</v>
      </c>
      <c r="C8" s="21" t="s">
        <v>68</v>
      </c>
      <c r="D8" s="22">
        <v>3500</v>
      </c>
      <c r="E8" s="23"/>
      <c r="F8" s="24"/>
      <c r="G8" s="24"/>
    </row>
    <row r="9" spans="1:7" x14ac:dyDescent="0.3">
      <c r="A9" s="21"/>
      <c r="B9" s="21"/>
      <c r="C9" s="21" t="s">
        <v>14</v>
      </c>
      <c r="D9" s="22">
        <v>7500</v>
      </c>
      <c r="E9" s="23"/>
      <c r="F9" s="24"/>
      <c r="G9" s="24"/>
    </row>
    <row r="10" spans="1:7" x14ac:dyDescent="0.3">
      <c r="A10" s="17"/>
      <c r="B10" s="17"/>
      <c r="C10" s="17" t="s">
        <v>67</v>
      </c>
      <c r="D10" s="18">
        <v>2000</v>
      </c>
      <c r="E10" s="18"/>
      <c r="F10" s="18"/>
      <c r="G10" s="17"/>
    </row>
    <row r="11" spans="1:7" x14ac:dyDescent="0.3">
      <c r="A11" s="17"/>
      <c r="B11" s="17"/>
      <c r="C11" s="17"/>
      <c r="D11" s="18"/>
      <c r="E11" s="18"/>
      <c r="F11" s="18"/>
      <c r="G11" s="17"/>
    </row>
    <row r="12" spans="1:7" x14ac:dyDescent="0.3">
      <c r="A12" s="17"/>
      <c r="B12" s="17"/>
      <c r="C12" s="17"/>
      <c r="D12" s="18"/>
      <c r="E12" s="18"/>
      <c r="F12" s="18"/>
      <c r="G12" s="17"/>
    </row>
    <row r="13" spans="1:7" x14ac:dyDescent="0.3">
      <c r="A13" s="21"/>
      <c r="B13" s="21" t="s">
        <v>16</v>
      </c>
      <c r="C13" s="21" t="s">
        <v>71</v>
      </c>
      <c r="D13" s="22">
        <v>2400</v>
      </c>
      <c r="E13" s="23"/>
      <c r="F13" s="24"/>
      <c r="G13" s="24"/>
    </row>
    <row r="14" spans="1:7" x14ac:dyDescent="0.3">
      <c r="A14" s="21"/>
      <c r="B14" s="21" t="s">
        <v>51</v>
      </c>
      <c r="C14" s="21"/>
      <c r="D14" s="22"/>
      <c r="E14" s="23">
        <f>SUM(D6:D13)</f>
        <v>15400</v>
      </c>
      <c r="F14" s="24"/>
      <c r="G14" s="24"/>
    </row>
    <row r="15" spans="1:7" x14ac:dyDescent="0.3">
      <c r="A15" s="17"/>
      <c r="B15" s="17"/>
      <c r="C15" s="20"/>
      <c r="D15" s="18"/>
      <c r="E15" s="18"/>
      <c r="F15" s="17"/>
      <c r="G15" s="18"/>
    </row>
    <row r="16" spans="1:7" x14ac:dyDescent="0.3">
      <c r="A16" s="17" t="s">
        <v>57</v>
      </c>
      <c r="B16" s="17" t="s">
        <v>43</v>
      </c>
      <c r="C16" s="20" t="s">
        <v>66</v>
      </c>
      <c r="D16" s="18">
        <v>7200</v>
      </c>
      <c r="E16" s="18"/>
      <c r="F16" s="17"/>
      <c r="G16" s="18"/>
    </row>
    <row r="17" spans="1:7" x14ac:dyDescent="0.3">
      <c r="A17" s="17"/>
      <c r="B17" s="17"/>
      <c r="C17" s="20" t="s">
        <v>45</v>
      </c>
      <c r="D17" s="18"/>
      <c r="E17" s="18"/>
      <c r="F17" s="17"/>
      <c r="G17" s="18"/>
    </row>
    <row r="18" spans="1:7" x14ac:dyDescent="0.3">
      <c r="A18" s="17"/>
      <c r="B18" s="17"/>
      <c r="C18" s="20" t="s">
        <v>46</v>
      </c>
      <c r="D18" s="18"/>
      <c r="E18" s="18"/>
      <c r="F18" s="17"/>
      <c r="G18" s="18"/>
    </row>
    <row r="19" spans="1:7" x14ac:dyDescent="0.3">
      <c r="A19" s="17"/>
      <c r="B19" s="17"/>
      <c r="C19" s="20" t="s">
        <v>47</v>
      </c>
      <c r="D19" s="18"/>
      <c r="E19" s="18"/>
      <c r="F19" s="17"/>
      <c r="G19" s="17"/>
    </row>
    <row r="20" spans="1:7" x14ac:dyDescent="0.3">
      <c r="A20" s="17"/>
      <c r="B20" s="17"/>
      <c r="C20" s="20" t="s">
        <v>48</v>
      </c>
      <c r="D20" s="18">
        <v>6700</v>
      </c>
      <c r="E20" s="18"/>
      <c r="F20" s="17"/>
      <c r="G20" s="17"/>
    </row>
    <row r="21" spans="1:7" x14ac:dyDescent="0.3">
      <c r="A21" s="17"/>
      <c r="B21" s="17"/>
      <c r="C21" s="20" t="s">
        <v>54</v>
      </c>
      <c r="D21" s="18"/>
      <c r="E21" s="18"/>
      <c r="F21" s="17"/>
      <c r="G21" s="17"/>
    </row>
    <row r="22" spans="1:7" x14ac:dyDescent="0.3">
      <c r="A22" s="17"/>
      <c r="B22" s="17" t="s">
        <v>61</v>
      </c>
      <c r="C22" s="20"/>
      <c r="D22" s="18"/>
      <c r="E22" s="18">
        <f>SUM(D16:D21)</f>
        <v>13900</v>
      </c>
      <c r="F22" s="17"/>
      <c r="G22" s="17"/>
    </row>
    <row r="23" spans="1:7" x14ac:dyDescent="0.3">
      <c r="A23" s="17" t="s">
        <v>60</v>
      </c>
      <c r="B23" s="17" t="s">
        <v>58</v>
      </c>
      <c r="C23" s="20" t="s">
        <v>59</v>
      </c>
      <c r="D23" s="18"/>
      <c r="E23" s="18"/>
      <c r="F23" s="17"/>
      <c r="G23" s="17"/>
    </row>
    <row r="24" spans="1:7" x14ac:dyDescent="0.3">
      <c r="A24" s="17"/>
      <c r="B24" s="17" t="s">
        <v>62</v>
      </c>
      <c r="C24" s="20"/>
      <c r="D24" s="17"/>
      <c r="E24" s="18"/>
      <c r="F24" s="17"/>
      <c r="G24" s="17"/>
    </row>
    <row r="25" spans="1:7" x14ac:dyDescent="0.3">
      <c r="A25" s="17"/>
      <c r="B25" s="17"/>
      <c r="C25" s="20"/>
      <c r="D25" s="18"/>
      <c r="E25" s="18"/>
      <c r="F25" s="17"/>
      <c r="G25" s="17"/>
    </row>
    <row r="26" spans="1:7" x14ac:dyDescent="0.3">
      <c r="A26" s="21" t="s">
        <v>57</v>
      </c>
      <c r="B26" s="21" t="s">
        <v>43</v>
      </c>
      <c r="C26" s="21"/>
      <c r="D26" s="22"/>
      <c r="E26" s="23"/>
      <c r="F26" s="24"/>
      <c r="G26" s="24"/>
    </row>
    <row r="27" spans="1:7" x14ac:dyDescent="0.3">
      <c r="A27" s="17"/>
      <c r="B27" s="17"/>
      <c r="C27" s="20"/>
      <c r="D27" s="17"/>
      <c r="E27" s="18"/>
      <c r="F27" s="17"/>
      <c r="G27" s="17"/>
    </row>
    <row r="28" spans="1:7" x14ac:dyDescent="0.3">
      <c r="A28" s="17"/>
      <c r="B28" s="17" t="s">
        <v>17</v>
      </c>
      <c r="C28" s="20"/>
      <c r="D28" s="18">
        <f>SUM(D2:D27)</f>
        <v>32720</v>
      </c>
      <c r="E28" s="18">
        <f>SUM(E1:E27)</f>
        <v>32720</v>
      </c>
      <c r="F28" s="17"/>
      <c r="G28" s="17"/>
    </row>
    <row r="29" spans="1:7" x14ac:dyDescent="0.3">
      <c r="A29" s="17"/>
      <c r="B29" s="17"/>
      <c r="C29" s="20"/>
      <c r="D29" s="18"/>
      <c r="E29" s="18"/>
      <c r="F29" s="17"/>
      <c r="G29" s="17"/>
    </row>
    <row r="30" spans="1:7" x14ac:dyDescent="0.3">
      <c r="A30" s="20"/>
      <c r="B30" s="17"/>
      <c r="C30" s="17"/>
      <c r="D30" s="18"/>
      <c r="E30" s="25"/>
      <c r="F30" s="17"/>
      <c r="G30" s="17"/>
    </row>
    <row r="31" spans="1:7" x14ac:dyDescent="0.3">
      <c r="A31" s="20"/>
      <c r="B31" s="17" t="s">
        <v>36</v>
      </c>
      <c r="C31" s="17"/>
      <c r="D31" s="18" t="s">
        <v>38</v>
      </c>
      <c r="E31" s="23"/>
      <c r="F31" s="18"/>
      <c r="G31" s="18" t="s">
        <v>52</v>
      </c>
    </row>
    <row r="32" spans="1:7" x14ac:dyDescent="0.3">
      <c r="A32" s="20" t="s">
        <v>39</v>
      </c>
      <c r="B32" s="26">
        <v>44287</v>
      </c>
      <c r="C32" s="26"/>
      <c r="D32" s="26">
        <v>44470</v>
      </c>
      <c r="E32" s="26"/>
      <c r="F32" s="26"/>
      <c r="G32" s="26"/>
    </row>
    <row r="33" spans="1:7" ht="37.5" x14ac:dyDescent="0.3">
      <c r="A33" s="27" t="s">
        <v>18</v>
      </c>
      <c r="B33" s="28"/>
      <c r="C33" s="28"/>
      <c r="D33" s="28"/>
      <c r="E33" s="28"/>
      <c r="F33" s="17"/>
      <c r="G33" s="17">
        <f>SUM(B33:F33)</f>
        <v>0</v>
      </c>
    </row>
    <row r="34" spans="1:7" x14ac:dyDescent="0.3">
      <c r="A34" s="27"/>
      <c r="B34" s="28"/>
      <c r="C34" s="28"/>
      <c r="D34" s="28"/>
      <c r="E34" s="28"/>
      <c r="F34" s="17"/>
      <c r="G34" s="17"/>
    </row>
    <row r="35" spans="1:7" ht="37.5" x14ac:dyDescent="0.3">
      <c r="A35" s="27" t="s">
        <v>19</v>
      </c>
      <c r="B35" s="28">
        <v>175</v>
      </c>
      <c r="C35" s="28"/>
      <c r="D35" s="28">
        <v>175</v>
      </c>
      <c r="E35" s="28"/>
      <c r="F35" s="17"/>
      <c r="G35" s="17">
        <f t="shared" ref="G35:G39" si="0">SUM(B35:F35)</f>
        <v>350</v>
      </c>
    </row>
    <row r="36" spans="1:7" ht="37.5" x14ac:dyDescent="0.3">
      <c r="A36" s="27" t="s">
        <v>20</v>
      </c>
      <c r="B36" s="28"/>
      <c r="C36" s="28"/>
      <c r="D36" s="28"/>
      <c r="E36" s="28"/>
      <c r="F36" s="28"/>
      <c r="G36" s="17">
        <f t="shared" si="0"/>
        <v>0</v>
      </c>
    </row>
    <row r="37" spans="1:7" ht="37.5" x14ac:dyDescent="0.3">
      <c r="A37" s="27" t="s">
        <v>55</v>
      </c>
      <c r="B37" s="28">
        <v>170</v>
      </c>
      <c r="C37" s="28"/>
      <c r="D37" s="28">
        <v>170</v>
      </c>
      <c r="E37" s="28"/>
      <c r="F37" s="28"/>
      <c r="G37" s="17">
        <v>340</v>
      </c>
    </row>
    <row r="38" spans="1:7" ht="37.5" x14ac:dyDescent="0.3">
      <c r="A38" s="27" t="s">
        <v>21</v>
      </c>
      <c r="B38" s="28"/>
      <c r="C38" s="28"/>
      <c r="D38" s="28"/>
      <c r="E38" s="28"/>
      <c r="F38" s="28"/>
      <c r="G38" s="17">
        <f t="shared" si="0"/>
        <v>0</v>
      </c>
    </row>
    <row r="39" spans="1:7" ht="37.5" x14ac:dyDescent="0.3">
      <c r="A39" s="27" t="s">
        <v>22</v>
      </c>
      <c r="B39" s="28"/>
      <c r="C39" s="28"/>
      <c r="D39" s="28"/>
      <c r="E39" s="28"/>
      <c r="F39" s="28"/>
      <c r="G39" s="17">
        <f t="shared" si="0"/>
        <v>0</v>
      </c>
    </row>
    <row r="40" spans="1:7" x14ac:dyDescent="0.3">
      <c r="A40" s="27" t="s">
        <v>23</v>
      </c>
      <c r="B40" s="28">
        <f>SUM(B35:B39)</f>
        <v>345</v>
      </c>
      <c r="C40" s="28"/>
      <c r="D40" s="28">
        <f>SUM(D35:D39)</f>
        <v>345</v>
      </c>
      <c r="E40" s="28"/>
      <c r="F40" s="28"/>
      <c r="G40" s="17">
        <f>SUM(G35:G39)</f>
        <v>690</v>
      </c>
    </row>
    <row r="41" spans="1:7" x14ac:dyDescent="0.3">
      <c r="A41" s="27"/>
      <c r="B41" s="28"/>
      <c r="C41" s="28"/>
      <c r="D41" s="28"/>
      <c r="E41" s="28"/>
      <c r="F41" s="28"/>
      <c r="G41" s="17"/>
    </row>
    <row r="42" spans="1:7" x14ac:dyDescent="0.3">
      <c r="A42" s="27" t="s">
        <v>24</v>
      </c>
      <c r="B42" s="28">
        <v>40</v>
      </c>
      <c r="C42" s="28"/>
      <c r="D42" s="28">
        <v>40</v>
      </c>
      <c r="E42" s="28"/>
      <c r="F42" s="28"/>
      <c r="G42" s="17">
        <f>SUM(B42:F42)</f>
        <v>80</v>
      </c>
    </row>
    <row r="43" spans="1:7" x14ac:dyDescent="0.3">
      <c r="A43" s="27" t="s">
        <v>73</v>
      </c>
      <c r="B43" s="28">
        <v>80</v>
      </c>
      <c r="C43" s="28"/>
      <c r="D43" s="28">
        <v>80</v>
      </c>
      <c r="E43" s="28"/>
      <c r="F43" s="28"/>
      <c r="G43" s="17">
        <f>SUM(B43:F43)</f>
        <v>160</v>
      </c>
    </row>
    <row r="44" spans="1:7" x14ac:dyDescent="0.3">
      <c r="A44" s="27" t="s">
        <v>26</v>
      </c>
      <c r="B44" s="28"/>
      <c r="C44" s="28"/>
      <c r="D44" s="28"/>
      <c r="E44" s="28"/>
      <c r="F44" s="28"/>
      <c r="G44" s="17">
        <f t="shared" ref="G44" si="1">SUM(B44:F44)</f>
        <v>0</v>
      </c>
    </row>
    <row r="45" spans="1:7" x14ac:dyDescent="0.3">
      <c r="A45" s="27" t="s">
        <v>27</v>
      </c>
      <c r="B45" s="28">
        <f>SUM(B42:B44)</f>
        <v>120</v>
      </c>
      <c r="C45" s="28"/>
      <c r="D45" s="28">
        <f>SUM(D42:D44)</f>
        <v>120</v>
      </c>
      <c r="E45" s="28"/>
      <c r="F45" s="28"/>
      <c r="G45" s="17">
        <f>SUM(G42:G44)</f>
        <v>240</v>
      </c>
    </row>
    <row r="46" spans="1:7" x14ac:dyDescent="0.3">
      <c r="A46" s="27"/>
      <c r="B46" s="28"/>
      <c r="C46" s="28"/>
      <c r="D46" s="28"/>
      <c r="E46" s="28"/>
      <c r="F46" s="28"/>
      <c r="G46" s="17"/>
    </row>
    <row r="47" spans="1:7" x14ac:dyDescent="0.3">
      <c r="A47" s="27" t="s">
        <v>34</v>
      </c>
      <c r="B47" s="28">
        <v>20</v>
      </c>
      <c r="C47" s="28"/>
      <c r="D47" s="28">
        <v>20</v>
      </c>
      <c r="E47" s="28"/>
      <c r="F47" s="28"/>
      <c r="G47" s="17">
        <f>SUM(B47:F47)</f>
        <v>40</v>
      </c>
    </row>
    <row r="48" spans="1:7" x14ac:dyDescent="0.3">
      <c r="A48" s="27" t="s">
        <v>69</v>
      </c>
      <c r="B48" s="28">
        <v>40</v>
      </c>
      <c r="C48" s="28"/>
      <c r="D48" s="28">
        <v>40</v>
      </c>
      <c r="E48" s="28"/>
      <c r="F48" s="28"/>
      <c r="G48" s="17">
        <f>SUM(B48:F48)</f>
        <v>80</v>
      </c>
    </row>
    <row r="49" spans="1:7" x14ac:dyDescent="0.3">
      <c r="A49" s="27" t="s">
        <v>72</v>
      </c>
      <c r="B49" s="28">
        <v>40</v>
      </c>
      <c r="C49" s="28"/>
      <c r="D49" s="28">
        <v>40</v>
      </c>
      <c r="E49" s="28"/>
      <c r="F49" s="29"/>
      <c r="G49" s="17">
        <f>SUM(B49:F49)</f>
        <v>80</v>
      </c>
    </row>
    <row r="50" spans="1:7" x14ac:dyDescent="0.3">
      <c r="A50" s="27" t="s">
        <v>30</v>
      </c>
      <c r="B50" s="28"/>
      <c r="C50" s="28"/>
      <c r="D50" s="28"/>
      <c r="E50" s="28"/>
      <c r="F50" s="28"/>
      <c r="G50" s="17">
        <f>SUM(B50:F50)</f>
        <v>0</v>
      </c>
    </row>
    <row r="51" spans="1:7" x14ac:dyDescent="0.3">
      <c r="A51" s="27" t="s">
        <v>31</v>
      </c>
      <c r="B51" s="28">
        <f>SUM(B47:B50)</f>
        <v>100</v>
      </c>
      <c r="C51" s="28"/>
      <c r="D51" s="28">
        <f>SUM(D47:D50)</f>
        <v>100</v>
      </c>
      <c r="E51" s="28"/>
      <c r="F51" s="28"/>
      <c r="G51" s="17">
        <f>SUM(G47:G50)</f>
        <v>200</v>
      </c>
    </row>
    <row r="52" spans="1:7" x14ac:dyDescent="0.3">
      <c r="A52" s="27"/>
      <c r="B52" s="28"/>
      <c r="C52" s="28"/>
      <c r="D52" s="28"/>
      <c r="E52" s="28"/>
      <c r="F52" s="28"/>
      <c r="G52" s="17"/>
    </row>
    <row r="53" spans="1:7" x14ac:dyDescent="0.3">
      <c r="A53" s="27" t="s">
        <v>28</v>
      </c>
      <c r="B53" s="28">
        <v>40</v>
      </c>
      <c r="C53" s="28"/>
      <c r="D53" s="28">
        <v>40</v>
      </c>
      <c r="E53" s="28"/>
      <c r="F53" s="29"/>
      <c r="G53" s="17">
        <f t="shared" ref="G53" si="2">SUM(B53:F53)</f>
        <v>80</v>
      </c>
    </row>
    <row r="54" spans="1:7" x14ac:dyDescent="0.3">
      <c r="A54" s="27"/>
      <c r="B54" s="28"/>
      <c r="C54" s="28"/>
      <c r="D54" s="28"/>
      <c r="E54" s="28"/>
      <c r="F54" s="28"/>
      <c r="G54" s="17"/>
    </row>
    <row r="55" spans="1:7" x14ac:dyDescent="0.3">
      <c r="A55" s="27" t="s">
        <v>29</v>
      </c>
      <c r="B55" s="28"/>
      <c r="C55" s="28"/>
      <c r="D55" s="28"/>
      <c r="E55" s="28"/>
      <c r="F55" s="28"/>
      <c r="G55" s="17">
        <f t="shared" ref="G55:G57" si="3">SUM(B55:F55)</f>
        <v>0</v>
      </c>
    </row>
    <row r="56" spans="1:7" x14ac:dyDescent="0.3">
      <c r="A56" s="27"/>
      <c r="B56" s="28"/>
      <c r="C56" s="28"/>
      <c r="D56" s="28"/>
      <c r="E56" s="28"/>
      <c r="F56" s="28"/>
      <c r="G56" s="17">
        <f t="shared" si="3"/>
        <v>0</v>
      </c>
    </row>
    <row r="57" spans="1:7" ht="37.5" x14ac:dyDescent="0.3">
      <c r="A57" s="27" t="s">
        <v>42</v>
      </c>
      <c r="B57" s="28">
        <v>600</v>
      </c>
      <c r="C57" s="28"/>
      <c r="D57" s="28">
        <v>600</v>
      </c>
      <c r="E57" s="29"/>
      <c r="F57" s="29"/>
      <c r="G57" s="17">
        <f t="shared" si="3"/>
        <v>1200</v>
      </c>
    </row>
    <row r="58" spans="1:7" x14ac:dyDescent="0.3">
      <c r="A58" s="27"/>
      <c r="B58" s="28"/>
      <c r="C58" s="28"/>
      <c r="D58" s="28"/>
      <c r="E58" s="28"/>
      <c r="F58" s="28"/>
      <c r="G58" s="17"/>
    </row>
    <row r="59" spans="1:7" x14ac:dyDescent="0.3">
      <c r="A59" s="27"/>
      <c r="B59" s="28"/>
      <c r="C59" s="28"/>
      <c r="D59" s="28"/>
      <c r="E59" s="28"/>
      <c r="F59" s="28"/>
      <c r="G59" s="17"/>
    </row>
    <row r="60" spans="1:7" x14ac:dyDescent="0.3">
      <c r="A60" s="27" t="s">
        <v>32</v>
      </c>
      <c r="B60" s="28"/>
      <c r="C60" s="28"/>
      <c r="D60" s="28"/>
      <c r="E60" s="28"/>
      <c r="F60" s="28"/>
      <c r="G60" s="17">
        <f t="shared" ref="G60" si="4">SUM(B60:F60)</f>
        <v>0</v>
      </c>
    </row>
    <row r="61" spans="1:7" x14ac:dyDescent="0.3">
      <c r="A61" s="20"/>
      <c r="B61" s="28"/>
      <c r="C61" s="28"/>
      <c r="D61" s="28"/>
      <c r="E61" s="28"/>
      <c r="F61" s="17"/>
      <c r="G61" s="17"/>
    </row>
    <row r="62" spans="1:7" x14ac:dyDescent="0.3">
      <c r="A62" s="27" t="s">
        <v>40</v>
      </c>
      <c r="B62" s="17">
        <v>32</v>
      </c>
      <c r="C62" s="17"/>
      <c r="D62" s="28">
        <v>32</v>
      </c>
      <c r="E62" s="18"/>
      <c r="F62" s="17"/>
      <c r="G62" s="17">
        <f t="shared" ref="G62:G63" si="5">SUM(B62:F62)</f>
        <v>64</v>
      </c>
    </row>
    <row r="63" spans="1:7" x14ac:dyDescent="0.3">
      <c r="A63" s="27" t="s">
        <v>41</v>
      </c>
      <c r="B63" s="17"/>
      <c r="C63" s="17"/>
      <c r="D63" s="28"/>
      <c r="E63" s="18"/>
      <c r="F63" s="17"/>
      <c r="G63" s="17">
        <f t="shared" si="5"/>
        <v>0</v>
      </c>
    </row>
    <row r="64" spans="1:7" x14ac:dyDescent="0.3">
      <c r="A64" s="27" t="s">
        <v>56</v>
      </c>
      <c r="B64" s="17"/>
      <c r="C64" s="17"/>
      <c r="D64" s="28"/>
      <c r="E64" s="18"/>
      <c r="F64" s="17"/>
      <c r="G64" s="17">
        <f>SUM(G62:G63)</f>
        <v>64</v>
      </c>
    </row>
    <row r="65" spans="1:7" x14ac:dyDescent="0.3">
      <c r="A65" s="17"/>
      <c r="B65" s="17"/>
      <c r="C65" s="17"/>
      <c r="D65" s="28"/>
      <c r="E65" s="18"/>
      <c r="F65" s="17"/>
      <c r="G65" s="17"/>
    </row>
    <row r="66" spans="1:7" x14ac:dyDescent="0.3">
      <c r="A66" s="27" t="s">
        <v>74</v>
      </c>
      <c r="B66" s="17">
        <v>14</v>
      </c>
      <c r="C66" s="17"/>
      <c r="D66" s="28">
        <v>14</v>
      </c>
      <c r="E66" s="18"/>
      <c r="F66" s="17"/>
      <c r="G66" s="17">
        <f>SUM(B66:F66)</f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7"/>
  <sheetViews>
    <sheetView zoomScale="115" zoomScaleNormal="115" workbookViewId="0">
      <selection activeCell="E30" sqref="E30"/>
    </sheetView>
  </sheetViews>
  <sheetFormatPr defaultColWidth="26.140625" defaultRowHeight="15" x14ac:dyDescent="0.25"/>
  <cols>
    <col min="1" max="1" width="40.28515625" style="2" bestFit="1" customWidth="1"/>
    <col min="2" max="2" width="22.7109375" style="2" bestFit="1" customWidth="1"/>
    <col min="3" max="3" width="41" style="2" bestFit="1" customWidth="1"/>
    <col min="4" max="4" width="22.7109375" style="3" bestFit="1" customWidth="1"/>
    <col min="5" max="5" width="11.5703125" style="3" bestFit="1" customWidth="1"/>
    <col min="6" max="6" width="16.140625" style="2" bestFit="1" customWidth="1"/>
    <col min="7" max="7" width="6.28515625" style="2" bestFit="1" customWidth="1"/>
    <col min="8" max="8" width="5.5703125" style="2" bestFit="1" customWidth="1"/>
    <col min="9" max="9" width="40.28515625" style="2" bestFit="1" customWidth="1"/>
    <col min="10" max="10" width="22.7109375" style="2" bestFit="1" customWidth="1"/>
    <col min="11" max="11" width="41" style="2" bestFit="1" customWidth="1"/>
    <col min="12" max="12" width="22.7109375" style="3" bestFit="1" customWidth="1"/>
    <col min="13" max="13" width="11.5703125" style="3" bestFit="1" customWidth="1"/>
    <col min="14" max="14" width="16.140625" style="2" bestFit="1" customWidth="1"/>
    <col min="15" max="15" width="6.28515625" style="2" bestFit="1" customWidth="1"/>
    <col min="16" max="16" width="5.5703125" style="2" bestFit="1" customWidth="1"/>
    <col min="17" max="17" width="40.28515625" style="2" bestFit="1" customWidth="1"/>
    <col min="18" max="18" width="24.5703125" style="2" bestFit="1" customWidth="1"/>
    <col min="19" max="19" width="44.28515625" style="2" bestFit="1" customWidth="1"/>
    <col min="20" max="20" width="22.7109375" style="2" bestFit="1" customWidth="1"/>
    <col min="21" max="21" width="12.42578125" style="2" bestFit="1" customWidth="1"/>
    <col min="22" max="22" width="16.140625" style="2" bestFit="1" customWidth="1"/>
    <col min="23" max="23" width="6.28515625" style="2" bestFit="1" customWidth="1"/>
    <col min="24" max="16384" width="26.140625" style="2"/>
  </cols>
  <sheetData>
    <row r="1" spans="1:23" x14ac:dyDescent="0.25">
      <c r="A1" s="2" t="s">
        <v>70</v>
      </c>
      <c r="I1" s="2">
        <v>2022</v>
      </c>
      <c r="Q1" s="2">
        <v>2021</v>
      </c>
      <c r="T1" s="3"/>
      <c r="U1" s="3"/>
    </row>
    <row r="2" spans="1:23" x14ac:dyDescent="0.25">
      <c r="C2" s="2" t="s">
        <v>7</v>
      </c>
      <c r="D2" s="3">
        <v>100</v>
      </c>
      <c r="K2" s="2" t="s">
        <v>7</v>
      </c>
      <c r="L2" s="3">
        <v>100</v>
      </c>
      <c r="S2" s="2" t="s">
        <v>7</v>
      </c>
      <c r="T2" s="3">
        <v>100</v>
      </c>
      <c r="U2" s="3"/>
    </row>
    <row r="3" spans="1:23" x14ac:dyDescent="0.25">
      <c r="C3" s="2" t="s">
        <v>8</v>
      </c>
      <c r="K3" s="2" t="s">
        <v>8</v>
      </c>
      <c r="S3" s="2" t="s">
        <v>8</v>
      </c>
      <c r="T3" s="3">
        <v>800</v>
      </c>
      <c r="U3" s="3"/>
    </row>
    <row r="4" spans="1:23" x14ac:dyDescent="0.25">
      <c r="C4" s="2" t="s">
        <v>9</v>
      </c>
      <c r="D4" s="3">
        <v>2800</v>
      </c>
      <c r="K4" s="2" t="s">
        <v>9</v>
      </c>
      <c r="L4" s="3">
        <v>2800</v>
      </c>
      <c r="S4" s="2" t="s">
        <v>9</v>
      </c>
      <c r="T4" s="3">
        <v>2800</v>
      </c>
      <c r="U4" s="3"/>
    </row>
    <row r="5" spans="1:23" x14ac:dyDescent="0.25">
      <c r="C5" s="11" t="s">
        <v>50</v>
      </c>
      <c r="D5" s="3">
        <v>520</v>
      </c>
      <c r="K5" s="11" t="s">
        <v>50</v>
      </c>
      <c r="L5" s="3">
        <v>520</v>
      </c>
      <c r="S5" s="11" t="s">
        <v>50</v>
      </c>
      <c r="T5" s="3">
        <v>520</v>
      </c>
      <c r="U5" s="3"/>
    </row>
    <row r="6" spans="1:23" s="7" customFormat="1" ht="30" x14ac:dyDescent="0.25">
      <c r="A6" s="4">
        <v>5310</v>
      </c>
      <c r="B6" s="4" t="s">
        <v>10</v>
      </c>
      <c r="C6" s="4" t="s">
        <v>11</v>
      </c>
      <c r="D6" s="5"/>
      <c r="E6" s="6">
        <f>SUM(D2:D5)</f>
        <v>3420</v>
      </c>
      <c r="I6" s="4">
        <v>5310</v>
      </c>
      <c r="J6" s="4" t="s">
        <v>10</v>
      </c>
      <c r="K6" s="4" t="s">
        <v>11</v>
      </c>
      <c r="L6" s="5">
        <f>SUM(L2:L5)</f>
        <v>3420</v>
      </c>
      <c r="M6" s="6"/>
      <c r="Q6" s="4">
        <v>5310</v>
      </c>
      <c r="R6" s="4" t="s">
        <v>10</v>
      </c>
      <c r="S6" s="4" t="s">
        <v>11</v>
      </c>
      <c r="T6" s="5">
        <f>SUM(T2:T5)</f>
        <v>4220</v>
      </c>
      <c r="U6" s="6"/>
    </row>
    <row r="7" spans="1:23" s="7" customFormat="1" x14ac:dyDescent="0.25">
      <c r="A7" s="4"/>
      <c r="B7" s="4"/>
      <c r="C7" s="4"/>
      <c r="D7" s="5"/>
      <c r="E7" s="6"/>
      <c r="I7" s="4"/>
      <c r="J7" s="4"/>
      <c r="K7" s="4"/>
      <c r="L7" s="5"/>
      <c r="M7" s="6"/>
      <c r="Q7" s="4"/>
      <c r="R7" s="4"/>
      <c r="S7" s="4"/>
      <c r="T7" s="5"/>
      <c r="U7" s="6"/>
    </row>
    <row r="8" spans="1:23" s="7" customFormat="1" ht="45" x14ac:dyDescent="0.25">
      <c r="A8" s="4">
        <v>5320</v>
      </c>
      <c r="B8" s="4" t="s">
        <v>12</v>
      </c>
      <c r="C8" s="4" t="s">
        <v>68</v>
      </c>
      <c r="D8" s="5">
        <v>3500</v>
      </c>
      <c r="E8" s="6"/>
      <c r="I8" s="4">
        <v>5320</v>
      </c>
      <c r="J8" s="4" t="s">
        <v>12</v>
      </c>
      <c r="K8" s="4" t="s">
        <v>68</v>
      </c>
      <c r="L8" s="5">
        <v>3500</v>
      </c>
      <c r="M8" s="6"/>
      <c r="Q8" s="4">
        <v>5320</v>
      </c>
      <c r="R8" s="4" t="s">
        <v>12</v>
      </c>
      <c r="S8" s="4" t="s">
        <v>13</v>
      </c>
      <c r="T8" s="5">
        <v>3500</v>
      </c>
      <c r="U8" s="6"/>
    </row>
    <row r="9" spans="1:23" s="7" customFormat="1" x14ac:dyDescent="0.25">
      <c r="A9" s="4"/>
      <c r="B9" s="4"/>
      <c r="C9" s="4" t="s">
        <v>14</v>
      </c>
      <c r="D9" s="5">
        <v>7500</v>
      </c>
      <c r="E9" s="6"/>
      <c r="I9" s="4"/>
      <c r="J9" s="4"/>
      <c r="K9" s="4" t="s">
        <v>14</v>
      </c>
      <c r="L9" s="5">
        <v>7500</v>
      </c>
      <c r="M9" s="6"/>
      <c r="Q9" s="4"/>
      <c r="R9" s="4"/>
      <c r="S9" s="4" t="s">
        <v>14</v>
      </c>
      <c r="T9" s="5">
        <v>7500</v>
      </c>
      <c r="U9" s="6"/>
    </row>
    <row r="10" spans="1:23" x14ac:dyDescent="0.25">
      <c r="A10" s="8"/>
      <c r="C10" s="8" t="s">
        <v>67</v>
      </c>
      <c r="D10" s="9">
        <v>2000</v>
      </c>
      <c r="E10" s="9"/>
      <c r="F10" s="9"/>
      <c r="I10" s="8"/>
      <c r="K10" s="8" t="s">
        <v>67</v>
      </c>
      <c r="L10" s="9">
        <v>2000</v>
      </c>
      <c r="M10" s="9"/>
      <c r="N10" s="9"/>
      <c r="Q10" s="8"/>
      <c r="S10" s="8" t="s">
        <v>15</v>
      </c>
      <c r="T10" s="9"/>
      <c r="U10" s="9"/>
      <c r="V10" s="9"/>
    </row>
    <row r="11" spans="1:23" x14ac:dyDescent="0.25">
      <c r="A11" s="8"/>
      <c r="C11" s="8"/>
      <c r="D11" s="9"/>
      <c r="E11" s="9"/>
      <c r="F11" s="9"/>
      <c r="I11" s="8"/>
      <c r="K11" s="8"/>
      <c r="L11" s="9"/>
      <c r="M11" s="9"/>
      <c r="N11" s="9"/>
      <c r="Q11" s="8"/>
      <c r="S11" s="8"/>
      <c r="T11" s="9"/>
      <c r="U11" s="9"/>
      <c r="V11" s="9"/>
    </row>
    <row r="12" spans="1:23" x14ac:dyDescent="0.25">
      <c r="A12" s="8"/>
      <c r="C12" s="8"/>
      <c r="D12" s="9"/>
      <c r="E12" s="9"/>
      <c r="F12" s="9"/>
      <c r="I12" s="8"/>
      <c r="K12" s="8"/>
      <c r="L12" s="9"/>
      <c r="M12" s="9"/>
      <c r="N12" s="9"/>
      <c r="Q12" s="8"/>
      <c r="S12" s="8"/>
      <c r="T12" s="9"/>
      <c r="U12" s="9"/>
      <c r="V12" s="9"/>
    </row>
    <row r="13" spans="1:23" s="7" customFormat="1" x14ac:dyDescent="0.25">
      <c r="A13" s="4"/>
      <c r="B13" s="4" t="s">
        <v>16</v>
      </c>
      <c r="C13" s="4" t="s">
        <v>71</v>
      </c>
      <c r="D13" s="5">
        <v>2400</v>
      </c>
      <c r="E13" s="6"/>
      <c r="I13" s="4"/>
      <c r="J13" s="4" t="s">
        <v>16</v>
      </c>
      <c r="K13" s="4" t="s">
        <v>49</v>
      </c>
      <c r="L13" s="5">
        <v>2800</v>
      </c>
      <c r="M13" s="6"/>
      <c r="Q13" s="4"/>
      <c r="R13" s="4" t="s">
        <v>16</v>
      </c>
      <c r="S13" s="4" t="s">
        <v>49</v>
      </c>
      <c r="T13" s="5">
        <v>2800</v>
      </c>
      <c r="U13" s="6"/>
    </row>
    <row r="14" spans="1:23" s="7" customFormat="1" x14ac:dyDescent="0.25">
      <c r="A14" s="4"/>
      <c r="B14" s="4" t="s">
        <v>51</v>
      </c>
      <c r="C14" s="4"/>
      <c r="D14" s="5"/>
      <c r="E14" s="6">
        <f>SUM(D6:D13)</f>
        <v>15400</v>
      </c>
      <c r="I14" s="4"/>
      <c r="J14" s="4" t="s">
        <v>51</v>
      </c>
      <c r="K14" s="4"/>
      <c r="L14" s="5"/>
      <c r="M14" s="6">
        <f>SUM(L6:L13)</f>
        <v>19220</v>
      </c>
      <c r="Q14" s="4"/>
      <c r="R14" s="4" t="s">
        <v>51</v>
      </c>
      <c r="S14" s="4"/>
      <c r="T14" s="5"/>
      <c r="U14" s="6">
        <f>SUM(T6:T13)</f>
        <v>18020</v>
      </c>
    </row>
    <row r="15" spans="1:23" x14ac:dyDescent="0.25">
      <c r="A15" s="8"/>
      <c r="B15" s="8"/>
      <c r="C15" s="10"/>
      <c r="D15" s="9"/>
      <c r="E15" s="9"/>
      <c r="G15" s="3"/>
      <c r="I15" s="8"/>
      <c r="J15" s="8"/>
      <c r="K15" s="10"/>
      <c r="L15" s="9"/>
      <c r="M15" s="9"/>
      <c r="O15" s="3"/>
      <c r="Q15" s="8"/>
      <c r="R15" s="8"/>
      <c r="S15" s="10"/>
      <c r="T15" s="9"/>
      <c r="U15" s="9"/>
      <c r="W15" s="3"/>
    </row>
    <row r="16" spans="1:23" x14ac:dyDescent="0.25">
      <c r="A16" s="8" t="s">
        <v>57</v>
      </c>
      <c r="B16" s="8" t="s">
        <v>43</v>
      </c>
      <c r="C16" s="10" t="s">
        <v>66</v>
      </c>
      <c r="D16" s="9">
        <v>7200</v>
      </c>
      <c r="E16" s="9"/>
      <c r="G16" s="3"/>
      <c r="I16" s="8" t="s">
        <v>57</v>
      </c>
      <c r="J16" s="8" t="s">
        <v>43</v>
      </c>
      <c r="K16" s="10" t="s">
        <v>66</v>
      </c>
      <c r="L16" s="9">
        <v>7200</v>
      </c>
      <c r="M16" s="9"/>
      <c r="O16" s="3"/>
      <c r="Q16" s="8" t="s">
        <v>57</v>
      </c>
      <c r="R16" s="8" t="s">
        <v>43</v>
      </c>
      <c r="S16" s="10" t="s">
        <v>44</v>
      </c>
      <c r="T16" s="9">
        <v>23500</v>
      </c>
      <c r="U16" s="9">
        <f>SUM(T16)</f>
        <v>23500</v>
      </c>
      <c r="W16" s="3"/>
    </row>
    <row r="17" spans="1:23" x14ac:dyDescent="0.25">
      <c r="A17" s="8"/>
      <c r="B17" s="8"/>
      <c r="C17" s="10" t="s">
        <v>45</v>
      </c>
      <c r="D17" s="9"/>
      <c r="E17" s="9"/>
      <c r="G17" s="3"/>
      <c r="I17" s="8"/>
      <c r="J17" s="8"/>
      <c r="K17" s="10" t="s">
        <v>45</v>
      </c>
      <c r="L17" s="9"/>
      <c r="M17" s="9"/>
      <c r="O17" s="3"/>
      <c r="Q17" s="8"/>
      <c r="R17" s="8"/>
      <c r="S17" s="10" t="s">
        <v>45</v>
      </c>
      <c r="T17" s="9">
        <v>2500</v>
      </c>
      <c r="U17" s="9"/>
      <c r="W17" s="3"/>
    </row>
    <row r="18" spans="1:23" x14ac:dyDescent="0.25">
      <c r="A18" s="8"/>
      <c r="B18" s="8"/>
      <c r="C18" s="10" t="s">
        <v>46</v>
      </c>
      <c r="D18" s="9"/>
      <c r="E18" s="9"/>
      <c r="G18" s="3"/>
      <c r="I18" s="8"/>
      <c r="J18" s="8"/>
      <c r="K18" s="10" t="s">
        <v>46</v>
      </c>
      <c r="L18" s="9"/>
      <c r="M18" s="9"/>
      <c r="O18" s="3"/>
      <c r="Q18" s="8"/>
      <c r="R18" s="8"/>
      <c r="S18" s="10" t="s">
        <v>46</v>
      </c>
      <c r="T18" s="9">
        <v>8000</v>
      </c>
      <c r="U18" s="9"/>
      <c r="W18" s="3"/>
    </row>
    <row r="19" spans="1:23" x14ac:dyDescent="0.25">
      <c r="C19" s="10" t="s">
        <v>47</v>
      </c>
      <c r="K19" s="10" t="s">
        <v>47</v>
      </c>
      <c r="S19" s="10" t="s">
        <v>47</v>
      </c>
      <c r="T19" s="3">
        <v>7500</v>
      </c>
      <c r="U19" s="3"/>
    </row>
    <row r="20" spans="1:23" x14ac:dyDescent="0.25">
      <c r="C20" s="10" t="s">
        <v>48</v>
      </c>
      <c r="D20" s="3">
        <v>6700</v>
      </c>
      <c r="K20" s="10" t="s">
        <v>48</v>
      </c>
      <c r="L20" s="3">
        <v>6700</v>
      </c>
      <c r="S20" s="10" t="s">
        <v>48</v>
      </c>
      <c r="T20" s="3">
        <v>6700</v>
      </c>
      <c r="U20" s="3"/>
    </row>
    <row r="21" spans="1:23" x14ac:dyDescent="0.25">
      <c r="C21" s="10" t="s">
        <v>54</v>
      </c>
      <c r="K21" s="10" t="s">
        <v>54</v>
      </c>
      <c r="S21" s="10" t="s">
        <v>54</v>
      </c>
      <c r="T21" s="3">
        <v>11500</v>
      </c>
      <c r="U21" s="3"/>
    </row>
    <row r="22" spans="1:23" x14ac:dyDescent="0.25">
      <c r="B22" s="2" t="s">
        <v>61</v>
      </c>
      <c r="C22" s="10"/>
      <c r="E22" s="3">
        <f>SUM(D16:D21)</f>
        <v>13900</v>
      </c>
      <c r="J22" s="2" t="s">
        <v>61</v>
      </c>
      <c r="K22" s="10"/>
      <c r="M22" s="3">
        <f>SUM(L16:L21)</f>
        <v>13900</v>
      </c>
      <c r="R22" s="2" t="s">
        <v>61</v>
      </c>
      <c r="S22" s="10"/>
      <c r="T22" s="3"/>
      <c r="U22" s="3">
        <f>SUM(T17:T21)</f>
        <v>36200</v>
      </c>
    </row>
    <row r="23" spans="1:23" x14ac:dyDescent="0.25">
      <c r="A23" s="2" t="s">
        <v>60</v>
      </c>
      <c r="B23" s="2" t="s">
        <v>58</v>
      </c>
      <c r="C23" s="10" t="s">
        <v>59</v>
      </c>
      <c r="I23" s="2" t="s">
        <v>60</v>
      </c>
      <c r="J23" s="2" t="s">
        <v>58</v>
      </c>
      <c r="K23" s="10" t="s">
        <v>59</v>
      </c>
      <c r="Q23" s="2" t="s">
        <v>60</v>
      </c>
      <c r="R23" s="2" t="s">
        <v>58</v>
      </c>
      <c r="S23" s="10" t="s">
        <v>59</v>
      </c>
      <c r="T23" s="3">
        <v>5000</v>
      </c>
      <c r="U23" s="3">
        <f>SUM(T23)</f>
        <v>5000</v>
      </c>
    </row>
    <row r="24" spans="1:23" x14ac:dyDescent="0.25">
      <c r="B24" s="2" t="s">
        <v>62</v>
      </c>
      <c r="C24" s="10"/>
      <c r="D24" s="2"/>
      <c r="J24" s="2" t="s">
        <v>62</v>
      </c>
      <c r="K24" s="10"/>
      <c r="L24" s="2"/>
      <c r="R24" s="2" t="s">
        <v>62</v>
      </c>
      <c r="S24" s="10"/>
      <c r="U24" s="3">
        <f>SUM(U16:U23)</f>
        <v>64700</v>
      </c>
    </row>
    <row r="25" spans="1:23" x14ac:dyDescent="0.25">
      <c r="C25" s="10"/>
      <c r="K25" s="10"/>
      <c r="S25" s="10"/>
      <c r="T25" s="3"/>
      <c r="U25" s="3"/>
    </row>
    <row r="26" spans="1:23" s="7" customFormat="1" x14ac:dyDescent="0.25">
      <c r="A26" s="4" t="s">
        <v>57</v>
      </c>
      <c r="B26" s="4" t="s">
        <v>43</v>
      </c>
      <c r="C26" s="4"/>
      <c r="D26" s="5"/>
      <c r="E26" s="6"/>
      <c r="I26" s="4" t="s">
        <v>57</v>
      </c>
      <c r="J26" s="4" t="s">
        <v>43</v>
      </c>
      <c r="K26" s="4" t="s">
        <v>33</v>
      </c>
      <c r="L26" s="5">
        <v>8100</v>
      </c>
      <c r="M26" s="6"/>
      <c r="Q26" s="4" t="s">
        <v>57</v>
      </c>
      <c r="R26" s="4" t="s">
        <v>43</v>
      </c>
      <c r="S26" s="4" t="s">
        <v>33</v>
      </c>
      <c r="T26" s="5">
        <v>8100</v>
      </c>
      <c r="U26" s="6"/>
    </row>
    <row r="27" spans="1:23" x14ac:dyDescent="0.25">
      <c r="C27" s="10"/>
      <c r="D27" s="2"/>
      <c r="K27" s="10"/>
      <c r="L27" s="2"/>
      <c r="S27" s="10"/>
      <c r="U27" s="3"/>
    </row>
    <row r="28" spans="1:23" x14ac:dyDescent="0.25">
      <c r="B28" s="2" t="s">
        <v>17</v>
      </c>
      <c r="C28" s="10"/>
      <c r="D28" s="3">
        <f>SUM(D2:D27)</f>
        <v>32720</v>
      </c>
      <c r="E28" s="3">
        <f>SUM(E1:E27)</f>
        <v>32720</v>
      </c>
      <c r="J28" s="2" t="s">
        <v>17</v>
      </c>
      <c r="K28" s="10"/>
      <c r="L28" s="3">
        <f>SUM(L6:L27)</f>
        <v>41220</v>
      </c>
      <c r="R28" s="2" t="s">
        <v>17</v>
      </c>
      <c r="S28" s="10"/>
      <c r="T28" s="3">
        <f>SUM(T6:T27)</f>
        <v>90820</v>
      </c>
      <c r="U28" s="3"/>
    </row>
    <row r="29" spans="1:23" x14ac:dyDescent="0.25">
      <c r="C29" s="10"/>
      <c r="K29" s="10"/>
      <c r="S29" s="10"/>
      <c r="T29" s="3"/>
      <c r="U29" s="3"/>
    </row>
    <row r="30" spans="1:23" x14ac:dyDescent="0.25">
      <c r="A30" s="11"/>
      <c r="E30" s="16">
        <f>E28/L28</f>
        <v>0.79378942261038332</v>
      </c>
      <c r="I30" s="11"/>
      <c r="Q30" s="11"/>
      <c r="T30" s="3"/>
      <c r="U30" s="3"/>
    </row>
    <row r="31" spans="1:23" ht="45" x14ac:dyDescent="0.25">
      <c r="A31" s="11"/>
      <c r="B31" s="2" t="s">
        <v>36</v>
      </c>
      <c r="D31" s="3" t="s">
        <v>38</v>
      </c>
      <c r="E31" s="6"/>
      <c r="F31" s="3"/>
      <c r="G31" s="3" t="s">
        <v>52</v>
      </c>
      <c r="I31" s="11"/>
      <c r="J31" s="2" t="s">
        <v>36</v>
      </c>
      <c r="K31" s="2" t="s">
        <v>37</v>
      </c>
      <c r="L31" s="3" t="s">
        <v>38</v>
      </c>
      <c r="M31" s="6" t="s">
        <v>53</v>
      </c>
      <c r="N31" s="3" t="s">
        <v>35</v>
      </c>
      <c r="O31" s="3" t="s">
        <v>52</v>
      </c>
      <c r="Q31" s="11"/>
      <c r="R31" s="2" t="s">
        <v>36</v>
      </c>
      <c r="S31" s="2" t="s">
        <v>37</v>
      </c>
      <c r="T31" s="3" t="s">
        <v>38</v>
      </c>
      <c r="U31" s="6" t="s">
        <v>53</v>
      </c>
      <c r="V31" s="3" t="s">
        <v>35</v>
      </c>
      <c r="W31" s="3" t="s">
        <v>52</v>
      </c>
    </row>
    <row r="32" spans="1:23" x14ac:dyDescent="0.25">
      <c r="A32" s="11" t="s">
        <v>39</v>
      </c>
      <c r="B32" s="15">
        <v>44287</v>
      </c>
      <c r="C32" s="15"/>
      <c r="D32" s="15">
        <v>44470</v>
      </c>
      <c r="E32" s="15"/>
      <c r="F32" s="15"/>
      <c r="G32" s="15"/>
      <c r="I32" s="11" t="s">
        <v>39</v>
      </c>
      <c r="J32" s="15">
        <v>44287</v>
      </c>
      <c r="K32" s="15">
        <v>44348</v>
      </c>
      <c r="L32" s="15">
        <v>44470</v>
      </c>
      <c r="M32" s="15">
        <v>44440</v>
      </c>
      <c r="N32" s="15">
        <v>44501</v>
      </c>
      <c r="O32" s="15"/>
      <c r="Q32" s="11" t="s">
        <v>39</v>
      </c>
      <c r="R32" s="15">
        <v>44287</v>
      </c>
      <c r="S32" s="15">
        <v>44348</v>
      </c>
      <c r="T32" s="15">
        <v>44470</v>
      </c>
      <c r="U32" s="15">
        <v>44440</v>
      </c>
      <c r="V32" s="15">
        <v>44501</v>
      </c>
      <c r="W32" s="15"/>
    </row>
    <row r="33" spans="1:23" x14ac:dyDescent="0.25">
      <c r="A33" s="12" t="s">
        <v>18</v>
      </c>
      <c r="B33" s="13"/>
      <c r="C33" s="13"/>
      <c r="D33" s="13"/>
      <c r="E33" s="13"/>
      <c r="G33" s="2">
        <f>SUM(B33:F33)</f>
        <v>0</v>
      </c>
      <c r="I33" s="12" t="s">
        <v>18</v>
      </c>
      <c r="J33" s="13"/>
      <c r="K33" s="13"/>
      <c r="L33" s="13"/>
      <c r="M33" s="13"/>
      <c r="O33" s="2">
        <f>SUM(J33:N33)</f>
        <v>0</v>
      </c>
      <c r="Q33" s="12" t="s">
        <v>18</v>
      </c>
      <c r="R33" s="13"/>
      <c r="S33" s="13"/>
      <c r="T33" s="13"/>
      <c r="U33" s="13">
        <v>240</v>
      </c>
      <c r="W33" s="2">
        <f>SUM(R33:V33)</f>
        <v>240</v>
      </c>
    </row>
    <row r="34" spans="1:23" x14ac:dyDescent="0.25">
      <c r="A34" s="12"/>
      <c r="B34" s="13"/>
      <c r="C34" s="13"/>
      <c r="D34" s="13"/>
      <c r="E34" s="13"/>
      <c r="I34" s="12"/>
      <c r="J34" s="13"/>
      <c r="K34" s="13"/>
      <c r="L34" s="13"/>
      <c r="M34" s="13"/>
      <c r="Q34" s="12"/>
      <c r="R34" s="13"/>
      <c r="S34" s="13"/>
      <c r="T34" s="13"/>
      <c r="U34" s="13"/>
    </row>
    <row r="35" spans="1:23" x14ac:dyDescent="0.25">
      <c r="A35" s="12" t="s">
        <v>19</v>
      </c>
      <c r="B35" s="13">
        <v>175</v>
      </c>
      <c r="C35" s="13"/>
      <c r="D35" s="13">
        <v>175</v>
      </c>
      <c r="E35" s="13"/>
      <c r="G35" s="2">
        <f t="shared" ref="G35:G39" si="0">SUM(B35:F35)</f>
        <v>350</v>
      </c>
      <c r="I35" s="12" t="s">
        <v>19</v>
      </c>
      <c r="J35" s="13">
        <v>100</v>
      </c>
      <c r="K35" s="13">
        <v>100</v>
      </c>
      <c r="L35" s="13">
        <v>100</v>
      </c>
      <c r="M35" s="13"/>
      <c r="O35" s="2">
        <f t="shared" ref="O35:O63" si="1">SUM(J35:N35)</f>
        <v>300</v>
      </c>
      <c r="Q35" s="12" t="s">
        <v>19</v>
      </c>
      <c r="R35" s="13"/>
      <c r="S35" s="13"/>
      <c r="T35" s="13"/>
      <c r="U35" s="13">
        <v>400</v>
      </c>
      <c r="W35" s="2">
        <f t="shared" ref="W35:W39" si="2">SUM(R35:V35)</f>
        <v>400</v>
      </c>
    </row>
    <row r="36" spans="1:23" x14ac:dyDescent="0.25">
      <c r="A36" s="12" t="s">
        <v>20</v>
      </c>
      <c r="B36" s="13"/>
      <c r="C36" s="13"/>
      <c r="D36" s="13"/>
      <c r="E36" s="13"/>
      <c r="F36" s="13"/>
      <c r="G36" s="2">
        <f t="shared" si="0"/>
        <v>0</v>
      </c>
      <c r="I36" s="12" t="s">
        <v>20</v>
      </c>
      <c r="J36" s="13"/>
      <c r="K36" s="13"/>
      <c r="L36" s="13"/>
      <c r="M36" s="13"/>
      <c r="N36" s="13"/>
      <c r="O36" s="2">
        <f t="shared" si="1"/>
        <v>0</v>
      </c>
      <c r="Q36" s="12" t="s">
        <v>20</v>
      </c>
      <c r="R36" s="13"/>
      <c r="S36" s="13"/>
      <c r="T36" s="13"/>
      <c r="U36" s="13"/>
      <c r="V36" s="13"/>
      <c r="W36" s="2">
        <f t="shared" si="2"/>
        <v>0</v>
      </c>
    </row>
    <row r="37" spans="1:23" x14ac:dyDescent="0.25">
      <c r="A37" s="12" t="s">
        <v>55</v>
      </c>
      <c r="B37" s="13">
        <v>170</v>
      </c>
      <c r="C37" s="13"/>
      <c r="D37" s="13">
        <v>170</v>
      </c>
      <c r="E37" s="13"/>
      <c r="F37" s="13"/>
      <c r="G37" s="2">
        <v>340</v>
      </c>
      <c r="I37" s="12" t="s">
        <v>55</v>
      </c>
      <c r="J37" s="13">
        <v>20</v>
      </c>
      <c r="K37" s="13">
        <v>20</v>
      </c>
      <c r="L37" s="13">
        <v>20</v>
      </c>
      <c r="M37" s="13"/>
      <c r="N37" s="13">
        <v>400</v>
      </c>
      <c r="O37" s="2">
        <f t="shared" ref="O37" si="3">SUM(J37:N37)</f>
        <v>460</v>
      </c>
      <c r="Q37" s="12" t="s">
        <v>55</v>
      </c>
      <c r="R37" s="13"/>
      <c r="S37" s="13"/>
      <c r="T37" s="13"/>
      <c r="U37" s="13"/>
      <c r="V37" s="13">
        <v>280</v>
      </c>
      <c r="W37" s="2">
        <f t="shared" si="2"/>
        <v>280</v>
      </c>
    </row>
    <row r="38" spans="1:23" x14ac:dyDescent="0.25">
      <c r="A38" s="12" t="s">
        <v>21</v>
      </c>
      <c r="B38" s="13"/>
      <c r="C38" s="13"/>
      <c r="D38" s="13"/>
      <c r="E38" s="13"/>
      <c r="F38" s="13"/>
      <c r="G38" s="2">
        <f t="shared" si="0"/>
        <v>0</v>
      </c>
      <c r="I38" s="12" t="s">
        <v>21</v>
      </c>
      <c r="J38" s="13"/>
      <c r="K38" s="13"/>
      <c r="L38" s="13"/>
      <c r="M38" s="13"/>
      <c r="N38" s="13"/>
      <c r="O38" s="2">
        <f t="shared" si="1"/>
        <v>0</v>
      </c>
      <c r="Q38" s="12" t="s">
        <v>21</v>
      </c>
      <c r="R38" s="13"/>
      <c r="S38" s="13"/>
      <c r="T38" s="13"/>
      <c r="U38" s="13">
        <v>40</v>
      </c>
      <c r="V38" s="13">
        <v>280</v>
      </c>
      <c r="W38" s="2">
        <f t="shared" si="2"/>
        <v>320</v>
      </c>
    </row>
    <row r="39" spans="1:23" x14ac:dyDescent="0.25">
      <c r="A39" s="12" t="s">
        <v>22</v>
      </c>
      <c r="B39" s="13"/>
      <c r="C39" s="13"/>
      <c r="D39" s="13"/>
      <c r="E39" s="13"/>
      <c r="F39" s="13"/>
      <c r="G39" s="2">
        <f t="shared" si="0"/>
        <v>0</v>
      </c>
      <c r="I39" s="12" t="s">
        <v>22</v>
      </c>
      <c r="J39" s="13"/>
      <c r="K39" s="13"/>
      <c r="L39" s="13"/>
      <c r="M39" s="13"/>
      <c r="N39" s="13"/>
      <c r="O39" s="2">
        <f t="shared" si="1"/>
        <v>0</v>
      </c>
      <c r="Q39" s="12" t="s">
        <v>22</v>
      </c>
      <c r="R39" s="13"/>
      <c r="S39" s="13"/>
      <c r="T39" s="13"/>
      <c r="U39" s="13"/>
      <c r="V39" s="13"/>
      <c r="W39" s="2">
        <f t="shared" si="2"/>
        <v>0</v>
      </c>
    </row>
    <row r="40" spans="1:23" x14ac:dyDescent="0.25">
      <c r="A40" s="12" t="s">
        <v>23</v>
      </c>
      <c r="B40" s="13">
        <f>SUM(B35:B39)</f>
        <v>345</v>
      </c>
      <c r="C40" s="13"/>
      <c r="D40" s="13">
        <f>SUM(D35:D39)</f>
        <v>345</v>
      </c>
      <c r="E40" s="13"/>
      <c r="F40" s="13"/>
      <c r="G40" s="2">
        <f>SUM(G35:G39)</f>
        <v>690</v>
      </c>
      <c r="I40" s="12" t="s">
        <v>23</v>
      </c>
      <c r="J40" s="13"/>
      <c r="K40" s="13"/>
      <c r="L40" s="13"/>
      <c r="M40" s="13">
        <f>SUM(M35:M39)</f>
        <v>0</v>
      </c>
      <c r="N40" s="13">
        <f>SUM(N33:N39)</f>
        <v>400</v>
      </c>
      <c r="O40" s="2">
        <f>SUM(O35:O39)</f>
        <v>760</v>
      </c>
      <c r="Q40" s="12" t="s">
        <v>23</v>
      </c>
      <c r="R40" s="13"/>
      <c r="S40" s="13"/>
      <c r="T40" s="13"/>
      <c r="U40" s="13">
        <f>SUM(U35:U39)</f>
        <v>440</v>
      </c>
      <c r="V40" s="13">
        <f>SUM(V33:V39)</f>
        <v>560</v>
      </c>
      <c r="W40" s="2">
        <f>SUM(W35:W39)</f>
        <v>1000</v>
      </c>
    </row>
    <row r="41" spans="1:23" x14ac:dyDescent="0.25">
      <c r="A41" s="12"/>
      <c r="B41" s="13"/>
      <c r="C41" s="13"/>
      <c r="D41" s="13"/>
      <c r="E41" s="13"/>
      <c r="F41" s="13"/>
      <c r="I41" s="12"/>
      <c r="J41" s="13"/>
      <c r="K41" s="13"/>
      <c r="L41" s="13"/>
      <c r="M41" s="13"/>
      <c r="N41" s="13"/>
      <c r="Q41" s="12"/>
      <c r="R41" s="13"/>
      <c r="S41" s="13"/>
      <c r="T41" s="13"/>
      <c r="U41" s="13"/>
      <c r="V41" s="13"/>
    </row>
    <row r="42" spans="1:23" x14ac:dyDescent="0.25">
      <c r="A42" s="12" t="s">
        <v>24</v>
      </c>
      <c r="B42" s="13">
        <v>40</v>
      </c>
      <c r="C42" s="13"/>
      <c r="D42" s="13">
        <v>40</v>
      </c>
      <c r="E42" s="13"/>
      <c r="F42" s="13"/>
      <c r="G42" s="2">
        <f>SUM(B42:F42)</f>
        <v>80</v>
      </c>
      <c r="I42" s="12" t="s">
        <v>24</v>
      </c>
      <c r="J42" s="13">
        <v>20</v>
      </c>
      <c r="K42" s="13">
        <v>20</v>
      </c>
      <c r="L42" s="13">
        <v>20</v>
      </c>
      <c r="M42" s="13"/>
      <c r="N42" s="13">
        <v>80</v>
      </c>
      <c r="O42" s="2">
        <f t="shared" si="1"/>
        <v>140</v>
      </c>
      <c r="Q42" s="12" t="s">
        <v>24</v>
      </c>
      <c r="R42" s="13"/>
      <c r="S42" s="13"/>
      <c r="T42" s="13"/>
      <c r="U42" s="13">
        <v>320</v>
      </c>
      <c r="V42" s="13"/>
      <c r="W42" s="2">
        <f t="shared" ref="W42:W44" si="4">SUM(R42:V42)</f>
        <v>320</v>
      </c>
    </row>
    <row r="43" spans="1:23" x14ac:dyDescent="0.25">
      <c r="A43" s="12" t="s">
        <v>73</v>
      </c>
      <c r="B43" s="13">
        <v>80</v>
      </c>
      <c r="C43" s="13"/>
      <c r="D43" s="13">
        <v>80</v>
      </c>
      <c r="E43" s="13"/>
      <c r="F43" s="13"/>
      <c r="G43" s="2">
        <f>SUM(B43:F43)</f>
        <v>160</v>
      </c>
      <c r="I43" s="12" t="s">
        <v>24</v>
      </c>
      <c r="J43" s="13">
        <v>20</v>
      </c>
      <c r="K43" s="13">
        <v>20</v>
      </c>
      <c r="L43" s="13">
        <v>20</v>
      </c>
      <c r="M43" s="13"/>
      <c r="N43" s="13">
        <v>80</v>
      </c>
      <c r="O43" s="2">
        <f t="shared" ref="O43" si="5">SUM(J43:N43)</f>
        <v>140</v>
      </c>
      <c r="Q43" s="12" t="s">
        <v>24</v>
      </c>
      <c r="R43" s="13"/>
      <c r="S43" s="13"/>
      <c r="T43" s="13"/>
      <c r="U43" s="13">
        <v>320</v>
      </c>
      <c r="V43" s="13"/>
      <c r="W43" s="2">
        <f t="shared" ref="W43" si="6">SUM(R43:V43)</f>
        <v>320</v>
      </c>
    </row>
    <row r="44" spans="1:23" x14ac:dyDescent="0.25">
      <c r="A44" s="12" t="s">
        <v>26</v>
      </c>
      <c r="B44" s="13"/>
      <c r="C44" s="13"/>
      <c r="D44" s="13"/>
      <c r="E44" s="13"/>
      <c r="F44" s="13"/>
      <c r="G44" s="2">
        <f t="shared" ref="G44" si="7">SUM(B44:F44)</f>
        <v>0</v>
      </c>
      <c r="I44" s="12" t="s">
        <v>26</v>
      </c>
      <c r="J44" s="13"/>
      <c r="K44" s="13"/>
      <c r="L44" s="13"/>
      <c r="M44" s="13"/>
      <c r="N44" s="13"/>
      <c r="O44" s="2">
        <f t="shared" si="1"/>
        <v>0</v>
      </c>
      <c r="Q44" s="12" t="s">
        <v>26</v>
      </c>
      <c r="R44" s="13"/>
      <c r="S44" s="13"/>
      <c r="T44" s="13"/>
      <c r="U44" s="13"/>
      <c r="V44" s="13">
        <v>80</v>
      </c>
      <c r="W44" s="2">
        <f t="shared" si="4"/>
        <v>80</v>
      </c>
    </row>
    <row r="45" spans="1:23" x14ac:dyDescent="0.25">
      <c r="A45" s="12" t="s">
        <v>27</v>
      </c>
      <c r="B45" s="13">
        <f>SUM(B42:B44)</f>
        <v>120</v>
      </c>
      <c r="C45" s="13"/>
      <c r="D45" s="13">
        <f>SUM(D42:D44)</f>
        <v>120</v>
      </c>
      <c r="E45" s="13"/>
      <c r="F45" s="13"/>
      <c r="G45" s="2">
        <f>SUM(G42:G44)</f>
        <v>240</v>
      </c>
      <c r="I45" s="12" t="s">
        <v>27</v>
      </c>
      <c r="J45" s="13"/>
      <c r="K45" s="13"/>
      <c r="L45" s="13"/>
      <c r="M45" s="13">
        <f>SUM(M42:M44)</f>
        <v>0</v>
      </c>
      <c r="N45" s="13"/>
      <c r="O45" s="2">
        <f>SUM(O42:O44)</f>
        <v>280</v>
      </c>
      <c r="Q45" s="12" t="s">
        <v>27</v>
      </c>
      <c r="R45" s="13"/>
      <c r="S45" s="13"/>
      <c r="T45" s="13"/>
      <c r="U45" s="13">
        <f>SUM(U42:U44)</f>
        <v>640</v>
      </c>
      <c r="V45" s="13"/>
      <c r="W45" s="2">
        <f>SUM(W42:W44)</f>
        <v>720</v>
      </c>
    </row>
    <row r="46" spans="1:23" x14ac:dyDescent="0.25">
      <c r="A46" s="12"/>
      <c r="B46" s="13"/>
      <c r="C46" s="13"/>
      <c r="D46" s="13"/>
      <c r="E46" s="13"/>
      <c r="F46" s="13"/>
      <c r="I46" s="12"/>
      <c r="J46" s="13"/>
      <c r="K46" s="13"/>
      <c r="L46" s="13"/>
      <c r="M46" s="13"/>
      <c r="N46" s="13"/>
      <c r="Q46" s="12"/>
      <c r="R46" s="13"/>
      <c r="S46" s="13"/>
      <c r="T46" s="13"/>
      <c r="U46" s="13"/>
      <c r="V46" s="13"/>
    </row>
    <row r="47" spans="1:23" x14ac:dyDescent="0.25">
      <c r="A47" s="12" t="s">
        <v>34</v>
      </c>
      <c r="B47" s="13">
        <v>20</v>
      </c>
      <c r="C47" s="13"/>
      <c r="D47" s="13">
        <v>20</v>
      </c>
      <c r="E47" s="13"/>
      <c r="F47" s="13"/>
      <c r="G47" s="2">
        <f>SUM(B47:F47)</f>
        <v>40</v>
      </c>
      <c r="I47" s="12" t="s">
        <v>34</v>
      </c>
      <c r="J47" s="13">
        <v>20</v>
      </c>
      <c r="K47" s="13">
        <v>20</v>
      </c>
      <c r="L47" s="13">
        <v>20</v>
      </c>
      <c r="M47" s="13"/>
      <c r="N47" s="13">
        <v>60</v>
      </c>
      <c r="O47" s="2">
        <f>SUM(M47:N47)</f>
        <v>60</v>
      </c>
      <c r="Q47" s="12" t="s">
        <v>34</v>
      </c>
      <c r="R47" s="13"/>
      <c r="S47" s="13"/>
      <c r="T47" s="13"/>
      <c r="U47" s="13">
        <v>120</v>
      </c>
      <c r="V47" s="13">
        <v>80</v>
      </c>
      <c r="W47" s="2">
        <f>SUM(U47:V47)</f>
        <v>200</v>
      </c>
    </row>
    <row r="48" spans="1:23" x14ac:dyDescent="0.25">
      <c r="A48" s="12" t="s">
        <v>69</v>
      </c>
      <c r="B48" s="13">
        <v>40</v>
      </c>
      <c r="C48" s="13"/>
      <c r="D48" s="13">
        <v>40</v>
      </c>
      <c r="E48" s="13"/>
      <c r="F48" s="13"/>
      <c r="G48" s="2">
        <f>SUM(B48:F48)</f>
        <v>80</v>
      </c>
      <c r="I48" s="12" t="s">
        <v>34</v>
      </c>
      <c r="J48" s="13">
        <v>20</v>
      </c>
      <c r="K48" s="13">
        <v>20</v>
      </c>
      <c r="L48" s="13">
        <v>20</v>
      </c>
      <c r="M48" s="13"/>
      <c r="N48" s="13">
        <v>60</v>
      </c>
      <c r="O48" s="2">
        <f>SUM(M48:N48)</f>
        <v>60</v>
      </c>
      <c r="Q48" s="12" t="s">
        <v>34</v>
      </c>
      <c r="R48" s="13"/>
      <c r="S48" s="13"/>
      <c r="T48" s="13"/>
      <c r="U48" s="13">
        <v>120</v>
      </c>
      <c r="V48" s="13">
        <v>80</v>
      </c>
      <c r="W48" s="2">
        <f>SUM(U48:V48)</f>
        <v>200</v>
      </c>
    </row>
    <row r="49" spans="1:23" x14ac:dyDescent="0.25">
      <c r="A49" s="12" t="s">
        <v>72</v>
      </c>
      <c r="B49" s="13">
        <v>40</v>
      </c>
      <c r="C49" s="13"/>
      <c r="D49" s="13">
        <v>40</v>
      </c>
      <c r="E49" s="13"/>
      <c r="F49" s="14"/>
      <c r="G49" s="2">
        <f>SUM(B49:F49)</f>
        <v>80</v>
      </c>
      <c r="I49" s="12" t="s">
        <v>25</v>
      </c>
      <c r="J49" s="13">
        <v>40</v>
      </c>
      <c r="K49" s="13">
        <v>40</v>
      </c>
      <c r="L49" s="13">
        <v>40</v>
      </c>
      <c r="M49" s="13"/>
      <c r="N49" s="14">
        <v>100</v>
      </c>
      <c r="O49" s="2">
        <f>SUM(J49:N49)</f>
        <v>220</v>
      </c>
      <c r="Q49" s="12" t="s">
        <v>25</v>
      </c>
      <c r="R49" s="13"/>
      <c r="S49" s="13"/>
      <c r="T49" s="13"/>
      <c r="U49" s="13">
        <v>320</v>
      </c>
      <c r="V49" s="13"/>
      <c r="W49" s="2">
        <f>SUM(R49:V49)</f>
        <v>320</v>
      </c>
    </row>
    <row r="50" spans="1:23" x14ac:dyDescent="0.25">
      <c r="A50" s="12" t="s">
        <v>30</v>
      </c>
      <c r="B50" s="13"/>
      <c r="C50" s="13"/>
      <c r="D50" s="13"/>
      <c r="E50" s="13"/>
      <c r="F50" s="13"/>
      <c r="G50" s="2">
        <f>SUM(B50:F50)</f>
        <v>0</v>
      </c>
      <c r="I50" s="12" t="s">
        <v>30</v>
      </c>
      <c r="J50" s="13"/>
      <c r="K50" s="13"/>
      <c r="L50" s="13"/>
      <c r="M50" s="13"/>
      <c r="N50" s="13"/>
      <c r="O50" s="2">
        <f>SUM(J50:N50)</f>
        <v>0</v>
      </c>
      <c r="Q50" s="12" t="s">
        <v>30</v>
      </c>
      <c r="R50" s="13"/>
      <c r="S50" s="13"/>
      <c r="T50" s="13"/>
      <c r="U50" s="13"/>
      <c r="V50" s="13"/>
      <c r="W50" s="2">
        <f>SUM(R50:V50)</f>
        <v>0</v>
      </c>
    </row>
    <row r="51" spans="1:23" x14ac:dyDescent="0.25">
      <c r="A51" s="12" t="s">
        <v>31</v>
      </c>
      <c r="B51" s="13">
        <f>SUM(B47:B50)</f>
        <v>100</v>
      </c>
      <c r="C51" s="13"/>
      <c r="D51" s="13">
        <f>SUM(D47:D50)</f>
        <v>100</v>
      </c>
      <c r="E51" s="13"/>
      <c r="F51" s="13"/>
      <c r="G51" s="2">
        <f>SUM(G47:G50)</f>
        <v>200</v>
      </c>
      <c r="I51" s="12" t="s">
        <v>31</v>
      </c>
      <c r="J51" s="13"/>
      <c r="K51" s="13"/>
      <c r="L51" s="13"/>
      <c r="M51" s="13"/>
      <c r="N51" s="13"/>
      <c r="O51" s="2">
        <f>SUM(O47:O50)</f>
        <v>340</v>
      </c>
      <c r="Q51" s="12" t="s">
        <v>31</v>
      </c>
      <c r="R51" s="13"/>
      <c r="S51" s="13"/>
      <c r="T51" s="13"/>
      <c r="U51" s="13"/>
      <c r="V51" s="13"/>
      <c r="W51" s="2">
        <f>SUM(W47:W50)</f>
        <v>720</v>
      </c>
    </row>
    <row r="52" spans="1:23" x14ac:dyDescent="0.25">
      <c r="A52" s="12"/>
      <c r="B52" s="13"/>
      <c r="C52" s="13"/>
      <c r="D52" s="13"/>
      <c r="E52" s="13"/>
      <c r="F52" s="13"/>
      <c r="I52" s="12"/>
      <c r="J52" s="13"/>
      <c r="K52" s="13"/>
      <c r="L52" s="13"/>
      <c r="M52" s="13"/>
      <c r="N52" s="13"/>
      <c r="Q52" s="12"/>
      <c r="R52" s="13"/>
      <c r="S52" s="13"/>
      <c r="T52" s="13"/>
      <c r="U52" s="13"/>
      <c r="V52" s="13"/>
    </row>
    <row r="53" spans="1:23" x14ac:dyDescent="0.25">
      <c r="A53" s="12" t="s">
        <v>28</v>
      </c>
      <c r="B53" s="13">
        <v>40</v>
      </c>
      <c r="C53" s="13"/>
      <c r="D53" s="13">
        <v>40</v>
      </c>
      <c r="E53" s="13"/>
      <c r="F53" s="14"/>
      <c r="G53" s="2">
        <f t="shared" ref="G53" si="8">SUM(B53:F53)</f>
        <v>80</v>
      </c>
      <c r="I53" s="12" t="s">
        <v>28</v>
      </c>
      <c r="J53" s="13">
        <v>20</v>
      </c>
      <c r="K53" s="13">
        <v>20</v>
      </c>
      <c r="L53" s="13">
        <v>20</v>
      </c>
      <c r="M53" s="13"/>
      <c r="N53" s="14">
        <v>60</v>
      </c>
      <c r="O53" s="2">
        <f t="shared" si="1"/>
        <v>120</v>
      </c>
      <c r="Q53" s="12" t="s">
        <v>28</v>
      </c>
      <c r="R53" s="13"/>
      <c r="S53" s="13"/>
      <c r="T53" s="13"/>
      <c r="U53" s="13">
        <v>400</v>
      </c>
      <c r="V53" s="13"/>
      <c r="W53" s="2">
        <f t="shared" ref="W53" si="9">SUM(R53:V53)</f>
        <v>400</v>
      </c>
    </row>
    <row r="54" spans="1:23" x14ac:dyDescent="0.25">
      <c r="A54" s="12"/>
      <c r="B54" s="13"/>
      <c r="C54" s="13"/>
      <c r="D54" s="13"/>
      <c r="E54" s="13"/>
      <c r="F54" s="13"/>
      <c r="I54" s="12"/>
      <c r="J54" s="13"/>
      <c r="K54" s="13"/>
      <c r="L54" s="13"/>
      <c r="M54" s="13"/>
      <c r="N54" s="13"/>
      <c r="Q54" s="12"/>
      <c r="R54" s="13"/>
      <c r="S54" s="13"/>
      <c r="T54" s="13"/>
      <c r="U54" s="13"/>
      <c r="V54" s="13"/>
    </row>
    <row r="55" spans="1:23" x14ac:dyDescent="0.25">
      <c r="A55" s="12" t="s">
        <v>29</v>
      </c>
      <c r="B55" s="13"/>
      <c r="C55" s="13"/>
      <c r="D55" s="13"/>
      <c r="E55" s="13"/>
      <c r="F55" s="13"/>
      <c r="G55" s="2">
        <f t="shared" ref="G55:G57" si="10">SUM(B55:F55)</f>
        <v>0</v>
      </c>
      <c r="I55" s="12" t="s">
        <v>29</v>
      </c>
      <c r="J55" s="13"/>
      <c r="K55" s="13"/>
      <c r="L55" s="13"/>
      <c r="M55" s="13"/>
      <c r="N55" s="13"/>
      <c r="O55" s="2">
        <f t="shared" si="1"/>
        <v>0</v>
      </c>
      <c r="Q55" s="12" t="s">
        <v>29</v>
      </c>
      <c r="R55" s="13"/>
      <c r="S55" s="13"/>
      <c r="T55" s="13"/>
      <c r="U55" s="13"/>
      <c r="V55" s="13"/>
      <c r="W55" s="2">
        <f t="shared" ref="W55:W57" si="11">SUM(R55:V55)</f>
        <v>0</v>
      </c>
    </row>
    <row r="56" spans="1:23" x14ac:dyDescent="0.25">
      <c r="A56" s="12"/>
      <c r="B56" s="13"/>
      <c r="C56" s="13"/>
      <c r="D56" s="13"/>
      <c r="E56" s="13"/>
      <c r="F56" s="13"/>
      <c r="G56" s="2">
        <f t="shared" si="10"/>
        <v>0</v>
      </c>
      <c r="I56" s="12"/>
      <c r="J56" s="13"/>
      <c r="K56" s="13"/>
      <c r="L56" s="13"/>
      <c r="M56" s="13"/>
      <c r="N56" s="13"/>
      <c r="O56" s="2">
        <f t="shared" si="1"/>
        <v>0</v>
      </c>
      <c r="Q56" s="12"/>
      <c r="R56" s="13"/>
      <c r="S56" s="13"/>
      <c r="T56" s="13"/>
      <c r="U56" s="13"/>
      <c r="V56" s="13"/>
      <c r="W56" s="2">
        <f t="shared" si="11"/>
        <v>0</v>
      </c>
    </row>
    <row r="57" spans="1:23" x14ac:dyDescent="0.25">
      <c r="A57" s="12" t="s">
        <v>42</v>
      </c>
      <c r="B57" s="13">
        <v>100</v>
      </c>
      <c r="C57" s="13"/>
      <c r="D57" s="13">
        <v>100</v>
      </c>
      <c r="E57" s="14"/>
      <c r="F57" s="14"/>
      <c r="G57" s="2">
        <f t="shared" si="10"/>
        <v>200</v>
      </c>
      <c r="I57" s="12" t="s">
        <v>42</v>
      </c>
      <c r="J57" s="13">
        <v>100</v>
      </c>
      <c r="K57" s="13">
        <v>200</v>
      </c>
      <c r="L57" s="13">
        <v>100</v>
      </c>
      <c r="M57" s="14">
        <v>550</v>
      </c>
      <c r="N57" s="14">
        <v>175</v>
      </c>
      <c r="O57" s="2">
        <f t="shared" si="1"/>
        <v>1125</v>
      </c>
      <c r="Q57" s="12" t="s">
        <v>42</v>
      </c>
      <c r="R57" s="13">
        <v>100</v>
      </c>
      <c r="S57" s="13">
        <v>200</v>
      </c>
      <c r="T57" s="13">
        <v>100</v>
      </c>
      <c r="U57" s="14">
        <v>550</v>
      </c>
      <c r="V57" s="14">
        <v>175</v>
      </c>
      <c r="W57" s="2">
        <f t="shared" si="11"/>
        <v>1125</v>
      </c>
    </row>
    <row r="58" spans="1:23" x14ac:dyDescent="0.25">
      <c r="A58" s="12"/>
      <c r="B58" s="13"/>
      <c r="C58" s="13"/>
      <c r="D58" s="13"/>
      <c r="E58" s="13"/>
      <c r="F58" s="13"/>
      <c r="I58" s="12"/>
      <c r="J58" s="13"/>
      <c r="K58" s="13"/>
      <c r="L58" s="13"/>
      <c r="M58" s="13"/>
      <c r="N58" s="13"/>
      <c r="Q58" s="12"/>
      <c r="R58" s="13"/>
      <c r="S58" s="13"/>
      <c r="T58" s="13"/>
      <c r="U58" s="13"/>
      <c r="V58" s="13"/>
    </row>
    <row r="59" spans="1:23" x14ac:dyDescent="0.25">
      <c r="A59" s="12"/>
      <c r="B59" s="13"/>
      <c r="C59" s="13"/>
      <c r="D59" s="13"/>
      <c r="E59" s="13"/>
      <c r="F59" s="13"/>
      <c r="I59" s="12"/>
      <c r="J59" s="13"/>
      <c r="K59" s="13"/>
      <c r="L59" s="13"/>
      <c r="M59" s="13"/>
      <c r="N59" s="13"/>
      <c r="Q59" s="12"/>
      <c r="R59" s="13"/>
      <c r="S59" s="13"/>
      <c r="T59" s="13"/>
      <c r="U59" s="13"/>
      <c r="V59" s="13"/>
    </row>
    <row r="60" spans="1:23" x14ac:dyDescent="0.25">
      <c r="A60" s="12" t="s">
        <v>32</v>
      </c>
      <c r="B60" s="13"/>
      <c r="C60" s="13"/>
      <c r="D60" s="13"/>
      <c r="E60" s="13"/>
      <c r="F60" s="13"/>
      <c r="G60" s="2">
        <f t="shared" ref="G60" si="12">SUM(B60:F60)</f>
        <v>0</v>
      </c>
      <c r="I60" s="12" t="s">
        <v>32</v>
      </c>
      <c r="J60" s="13"/>
      <c r="K60" s="13"/>
      <c r="L60" s="13"/>
      <c r="M60" s="13"/>
      <c r="N60" s="13"/>
      <c r="O60" s="2">
        <f t="shared" si="1"/>
        <v>0</v>
      </c>
      <c r="Q60" s="12" t="s">
        <v>32</v>
      </c>
      <c r="R60" s="13"/>
      <c r="S60" s="13"/>
      <c r="T60" s="13"/>
      <c r="U60" s="13">
        <v>120</v>
      </c>
      <c r="V60" s="13"/>
      <c r="W60" s="2">
        <f t="shared" ref="W60" si="13">SUM(R60:V60)</f>
        <v>120</v>
      </c>
    </row>
    <row r="61" spans="1:23" x14ac:dyDescent="0.25">
      <c r="A61" s="11"/>
      <c r="B61" s="13"/>
      <c r="C61" s="13"/>
      <c r="D61" s="13"/>
      <c r="E61" s="13"/>
      <c r="I61" s="11"/>
      <c r="J61" s="13"/>
      <c r="K61" s="13"/>
      <c r="L61" s="13"/>
      <c r="M61" s="13"/>
      <c r="Q61" s="11"/>
      <c r="R61" s="13"/>
      <c r="S61" s="13"/>
      <c r="T61" s="13"/>
      <c r="U61" s="13"/>
    </row>
    <row r="62" spans="1:23" x14ac:dyDescent="0.25">
      <c r="A62" s="12" t="s">
        <v>40</v>
      </c>
      <c r="B62" s="2">
        <v>32</v>
      </c>
      <c r="D62" s="13">
        <v>32</v>
      </c>
      <c r="G62" s="2">
        <f t="shared" ref="G62:G63" si="14">SUM(B62:F62)</f>
        <v>64</v>
      </c>
      <c r="I62" s="12" t="s">
        <v>40</v>
      </c>
      <c r="J62" s="2">
        <v>40</v>
      </c>
      <c r="L62" s="13">
        <v>40</v>
      </c>
      <c r="O62" s="2">
        <f t="shared" si="1"/>
        <v>80</v>
      </c>
      <c r="Q62" s="12" t="s">
        <v>40</v>
      </c>
      <c r="R62" s="2">
        <v>40</v>
      </c>
      <c r="T62" s="13">
        <v>40</v>
      </c>
      <c r="U62" s="3"/>
      <c r="W62" s="2">
        <f t="shared" ref="W62:W63" si="15">SUM(R62:V62)</f>
        <v>80</v>
      </c>
    </row>
    <row r="63" spans="1:23" x14ac:dyDescent="0.25">
      <c r="A63" s="12" t="s">
        <v>41</v>
      </c>
      <c r="D63" s="13"/>
      <c r="G63" s="2">
        <f t="shared" si="14"/>
        <v>0</v>
      </c>
      <c r="I63" s="12" t="s">
        <v>41</v>
      </c>
      <c r="J63" s="2">
        <v>40</v>
      </c>
      <c r="L63" s="13">
        <v>40</v>
      </c>
      <c r="O63" s="2">
        <f t="shared" si="1"/>
        <v>80</v>
      </c>
      <c r="Q63" s="12" t="s">
        <v>41</v>
      </c>
      <c r="R63" s="2">
        <v>40</v>
      </c>
      <c r="T63" s="13">
        <v>40</v>
      </c>
      <c r="U63" s="3"/>
      <c r="W63" s="2">
        <f t="shared" si="15"/>
        <v>80</v>
      </c>
    </row>
    <row r="64" spans="1:23" x14ac:dyDescent="0.25">
      <c r="A64" s="12" t="s">
        <v>56</v>
      </c>
      <c r="D64" s="13"/>
      <c r="G64" s="2">
        <f>SUM(G62:G63)</f>
        <v>64</v>
      </c>
      <c r="I64" s="12" t="s">
        <v>56</v>
      </c>
      <c r="L64" s="13"/>
      <c r="O64" s="2">
        <f>SUM(O62:O63)</f>
        <v>160</v>
      </c>
      <c r="Q64" s="12" t="s">
        <v>56</v>
      </c>
      <c r="T64" s="13"/>
      <c r="U64" s="3"/>
      <c r="W64" s="2">
        <f>SUM(W62:W63)</f>
        <v>160</v>
      </c>
    </row>
    <row r="65" spans="1:12" x14ac:dyDescent="0.25">
      <c r="D65" s="13"/>
      <c r="L65" s="13"/>
    </row>
    <row r="66" spans="1:12" x14ac:dyDescent="0.25">
      <c r="A66" s="12" t="s">
        <v>74</v>
      </c>
      <c r="B66" s="2">
        <v>14</v>
      </c>
      <c r="D66" s="13">
        <v>14</v>
      </c>
      <c r="G66" s="2">
        <f>SUM(B66:F66)</f>
        <v>28</v>
      </c>
      <c r="L66" s="13"/>
    </row>
    <row r="67" spans="1:12" x14ac:dyDescent="0.25">
      <c r="D67" s="13"/>
      <c r="L67" s="13"/>
    </row>
    <row r="68" spans="1:12" x14ac:dyDescent="0.25">
      <c r="D68" s="13"/>
      <c r="L68" s="13"/>
    </row>
    <row r="69" spans="1:12" x14ac:dyDescent="0.25">
      <c r="D69" s="13"/>
      <c r="L69" s="13"/>
    </row>
    <row r="70" spans="1:12" x14ac:dyDescent="0.25">
      <c r="D70" s="13"/>
      <c r="L70" s="13"/>
    </row>
    <row r="71" spans="1:12" x14ac:dyDescent="0.25">
      <c r="D71" s="13"/>
      <c r="L71" s="13"/>
    </row>
    <row r="72" spans="1:12" x14ac:dyDescent="0.25">
      <c r="D72" s="13"/>
      <c r="L72" s="13"/>
    </row>
    <row r="73" spans="1:12" x14ac:dyDescent="0.25">
      <c r="D73" s="13"/>
      <c r="L73" s="13"/>
    </row>
    <row r="74" spans="1:12" x14ac:dyDescent="0.25">
      <c r="D74" s="13"/>
      <c r="L74" s="13"/>
    </row>
    <row r="75" spans="1:12" x14ac:dyDescent="0.25">
      <c r="D75" s="13"/>
      <c r="L75" s="13"/>
    </row>
    <row r="76" spans="1:12" x14ac:dyDescent="0.25">
      <c r="D76" s="13"/>
      <c r="L76" s="13"/>
    </row>
    <row r="77" spans="1:12" x14ac:dyDescent="0.25">
      <c r="D77" s="13"/>
      <c r="L77" s="13"/>
    </row>
    <row r="78" spans="1:12" x14ac:dyDescent="0.25">
      <c r="D78" s="13"/>
      <c r="L78" s="13"/>
    </row>
    <row r="79" spans="1:12" x14ac:dyDescent="0.25">
      <c r="D79" s="13"/>
      <c r="L79" s="13"/>
    </row>
    <row r="80" spans="1:12" x14ac:dyDescent="0.25">
      <c r="D80" s="13"/>
      <c r="L80" s="13"/>
    </row>
    <row r="81" spans="4:12" x14ac:dyDescent="0.25">
      <c r="D81" s="13"/>
      <c r="L81" s="13"/>
    </row>
    <row r="82" spans="4:12" x14ac:dyDescent="0.25">
      <c r="D82" s="13"/>
      <c r="L82" s="13"/>
    </row>
    <row r="83" spans="4:12" x14ac:dyDescent="0.25">
      <c r="D83" s="13"/>
      <c r="L83" s="13"/>
    </row>
    <row r="84" spans="4:12" x14ac:dyDescent="0.25">
      <c r="D84" s="13"/>
      <c r="L84" s="13"/>
    </row>
    <row r="85" spans="4:12" x14ac:dyDescent="0.25">
      <c r="D85" s="13"/>
      <c r="L85" s="13"/>
    </row>
    <row r="86" spans="4:12" x14ac:dyDescent="0.25">
      <c r="D86" s="13"/>
      <c r="L86" s="13"/>
    </row>
    <row r="87" spans="4:12" x14ac:dyDescent="0.25">
      <c r="D87" s="13"/>
      <c r="L87" s="13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17"/>
  <sheetViews>
    <sheetView topLeftCell="E1" zoomScale="130" zoomScaleNormal="130" workbookViewId="0">
      <selection activeCell="G35" sqref="G35"/>
    </sheetView>
  </sheetViews>
  <sheetFormatPr defaultRowHeight="15" x14ac:dyDescent="0.25"/>
  <cols>
    <col min="5" max="5" width="9.140625" style="1"/>
  </cols>
  <sheetData>
    <row r="1" spans="5:10" x14ac:dyDescent="0.25">
      <c r="E1" s="1" t="s">
        <v>63</v>
      </c>
    </row>
    <row r="2" spans="5:10" x14ac:dyDescent="0.25">
      <c r="F2" t="s">
        <v>2</v>
      </c>
      <c r="H2" t="s">
        <v>3</v>
      </c>
    </row>
    <row r="3" spans="5:10" x14ac:dyDescent="0.25">
      <c r="F3" t="s">
        <v>0</v>
      </c>
      <c r="G3" t="s">
        <v>1</v>
      </c>
      <c r="H3" t="s">
        <v>0</v>
      </c>
      <c r="I3" t="s">
        <v>1</v>
      </c>
      <c r="J3" t="s">
        <v>6</v>
      </c>
    </row>
    <row r="4" spans="5:10" x14ac:dyDescent="0.25">
      <c r="E4" s="1">
        <v>901206</v>
      </c>
      <c r="F4">
        <v>243765</v>
      </c>
      <c r="G4">
        <v>120396</v>
      </c>
      <c r="H4">
        <v>44588</v>
      </c>
      <c r="I4">
        <v>12507</v>
      </c>
      <c r="J4">
        <v>9069</v>
      </c>
    </row>
    <row r="5" spans="5:10" x14ac:dyDescent="0.25">
      <c r="E5" s="1" t="s">
        <v>4</v>
      </c>
      <c r="H5">
        <v>2827</v>
      </c>
      <c r="I5">
        <v>5266</v>
      </c>
    </row>
    <row r="6" spans="5:10" x14ac:dyDescent="0.25">
      <c r="E6" s="1" t="s">
        <v>5</v>
      </c>
      <c r="G6">
        <v>53312</v>
      </c>
      <c r="H6">
        <v>18382</v>
      </c>
      <c r="I6">
        <v>2417</v>
      </c>
      <c r="J6">
        <v>17275</v>
      </c>
    </row>
    <row r="8" spans="5:10" x14ac:dyDescent="0.25">
      <c r="F8">
        <f>SUM(F4:F7)</f>
        <v>243765</v>
      </c>
      <c r="G8">
        <f>SUM(G4:G7)</f>
        <v>173708</v>
      </c>
      <c r="H8">
        <f t="shared" ref="H8:J8" si="0">SUM(H4:H7)</f>
        <v>65797</v>
      </c>
      <c r="I8">
        <f t="shared" si="0"/>
        <v>20190</v>
      </c>
      <c r="J8">
        <f t="shared" si="0"/>
        <v>26344</v>
      </c>
    </row>
    <row r="9" spans="5:10" x14ac:dyDescent="0.25">
      <c r="G9">
        <f>G8/F8</f>
        <v>0.71260435255266341</v>
      </c>
      <c r="I9">
        <f>I8/H8</f>
        <v>0.30685289602869431</v>
      </c>
      <c r="J9">
        <f>(I8+J8)/H8</f>
        <v>0.70723589221393068</v>
      </c>
    </row>
    <row r="11" spans="5:10" x14ac:dyDescent="0.25">
      <c r="E11" s="1" t="s">
        <v>64</v>
      </c>
    </row>
    <row r="12" spans="5:10" x14ac:dyDescent="0.25">
      <c r="E12" s="1">
        <v>901206</v>
      </c>
      <c r="F12">
        <v>260127</v>
      </c>
      <c r="G12">
        <v>53058</v>
      </c>
      <c r="H12">
        <v>48947</v>
      </c>
      <c r="I12">
        <v>5156</v>
      </c>
      <c r="J12">
        <v>2842</v>
      </c>
    </row>
    <row r="13" spans="5:10" x14ac:dyDescent="0.25">
      <c r="E13" s="1" t="s">
        <v>4</v>
      </c>
      <c r="H13">
        <v>8517</v>
      </c>
      <c r="I13">
        <v>1294</v>
      </c>
    </row>
    <row r="14" spans="5:10" x14ac:dyDescent="0.25">
      <c r="E14" s="1" t="s">
        <v>5</v>
      </c>
      <c r="G14">
        <v>69870</v>
      </c>
      <c r="H14">
        <v>18357</v>
      </c>
      <c r="I14">
        <v>1919</v>
      </c>
      <c r="J14">
        <v>17275</v>
      </c>
    </row>
    <row r="15" spans="5:10" x14ac:dyDescent="0.25">
      <c r="E15" s="1" t="s">
        <v>51</v>
      </c>
      <c r="F15">
        <f>SUM(F12:F14)</f>
        <v>260127</v>
      </c>
      <c r="G15">
        <f t="shared" ref="G15:J15" si="1">SUM(G12:G14)</f>
        <v>122928</v>
      </c>
      <c r="H15">
        <f t="shared" si="1"/>
        <v>75821</v>
      </c>
      <c r="I15">
        <f t="shared" si="1"/>
        <v>8369</v>
      </c>
      <c r="J15">
        <f t="shared" si="1"/>
        <v>20117</v>
      </c>
    </row>
    <row r="17" spans="5:8" x14ac:dyDescent="0.25">
      <c r="E17" s="1" t="s">
        <v>65</v>
      </c>
      <c r="F17">
        <f>G15/F15</f>
        <v>0.47256916813710226</v>
      </c>
      <c r="H17">
        <f>(I15+J15)/H15</f>
        <v>0.37570066340459768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Mariah and Melissa</vt:lpstr>
      <vt:lpstr>Sheet1</vt:lpstr>
      <vt:lpstr>% Spent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2019-07-12T19:45:15Z</dcterms:created>
  <dcterms:modified xsi:type="dcterms:W3CDTF">2022-07-11T23:33:30Z</dcterms:modified>
</cp:coreProperties>
</file>