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Data\Cal Data\Calcs\"/>
    </mc:Choice>
  </mc:AlternateContent>
  <xr:revisionPtr revIDLastSave="0" documentId="13_ncr:1_{0E9D8E3D-8E68-4605-88D6-A7CAF10BF8E4}" xr6:coauthVersionLast="36" xr6:coauthVersionMax="36" xr10:uidLastSave="{00000000-0000-0000-0000-000000000000}"/>
  <bookViews>
    <workbookView xWindow="0" yWindow="0" windowWidth="22110" windowHeight="15015" activeTab="1" xr2:uid="{1278E655-585B-4DD8-BC73-EA1958003FBF}"/>
  </bookViews>
  <sheets>
    <sheet name="TempCycles4Pressures" sheetId="1" r:id="rId1"/>
    <sheet name="Sheet1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B59" i="1"/>
  <c r="C59" i="1"/>
  <c r="B60" i="1"/>
  <c r="C60" i="1"/>
  <c r="B61" i="1"/>
  <c r="C61" i="1"/>
  <c r="B62" i="1"/>
  <c r="C62" i="1"/>
  <c r="T21" i="1"/>
  <c r="T18" i="1"/>
  <c r="T15" i="1"/>
  <c r="T12" i="1"/>
  <c r="T8" i="1"/>
  <c r="B63" i="1"/>
  <c r="B64" i="1"/>
  <c r="B65" i="1"/>
  <c r="B66" i="1"/>
  <c r="C63" i="1" l="1"/>
  <c r="C64" i="1"/>
  <c r="C65" i="1"/>
  <c r="C66" i="1"/>
  <c r="F5" i="1"/>
  <c r="F6" i="1" s="1"/>
  <c r="F7" i="1" s="1"/>
  <c r="F8" i="1" s="1"/>
  <c r="F9" i="1" s="1"/>
  <c r="F10" i="1" s="1"/>
  <c r="F11" i="1" s="1"/>
  <c r="F12" i="1" s="1"/>
  <c r="F14" i="1" s="1"/>
  <c r="F15" i="1" s="1"/>
  <c r="F16" i="1" s="1"/>
  <c r="F17" i="1" s="1"/>
  <c r="F18" i="1" s="1"/>
  <c r="F19" i="1" s="1"/>
  <c r="F20" i="1" s="1"/>
  <c r="F21" i="1" s="1"/>
  <c r="F23" i="1" s="1"/>
  <c r="F24" i="1" s="1"/>
  <c r="F25" i="1" s="1"/>
  <c r="F26" i="1" s="1"/>
  <c r="F27" i="1" s="1"/>
  <c r="F28" i="1" s="1"/>
  <c r="F29" i="1" s="1"/>
  <c r="F30" i="1" s="1"/>
  <c r="F32" i="1" s="1"/>
  <c r="F33" i="1" s="1"/>
  <c r="F34" i="1" s="1"/>
  <c r="F35" i="1" s="1"/>
  <c r="F36" i="1" s="1"/>
  <c r="F37" i="1" s="1"/>
  <c r="F38" i="1" s="1"/>
  <c r="F39" i="1" s="1"/>
  <c r="F41" i="1" s="1"/>
  <c r="F42" i="1" s="1"/>
  <c r="F43" i="1" s="1"/>
  <c r="F44" i="1" s="1"/>
  <c r="F45" i="1" s="1"/>
  <c r="F46" i="1" s="1"/>
  <c r="F47" i="1" s="1"/>
  <c r="F48" i="1" s="1"/>
  <c r="F50" i="1" s="1"/>
  <c r="F51" i="1" s="1"/>
  <c r="F52" i="1" s="1"/>
  <c r="F53" i="1" s="1"/>
  <c r="F54" i="1" s="1"/>
  <c r="F55" i="1" s="1"/>
  <c r="F56" i="1" s="1"/>
  <c r="F57" i="1" s="1"/>
  <c r="F59" i="1" s="1"/>
  <c r="F60" i="1" s="1"/>
  <c r="F61" i="1" s="1"/>
  <c r="F62" i="1" s="1"/>
  <c r="F63" i="1" s="1"/>
  <c r="F64" i="1" s="1"/>
  <c r="F65" i="1" s="1"/>
  <c r="F66" i="1" s="1"/>
  <c r="H6" i="1" l="1"/>
  <c r="H7" i="1" s="1"/>
  <c r="H8" i="1" s="1"/>
  <c r="H9" i="1" s="1"/>
  <c r="H10" i="1" s="1"/>
  <c r="H11" i="1" s="1"/>
  <c r="H12" i="1" s="1"/>
  <c r="H14" i="1" s="1"/>
  <c r="H15" i="1" s="1"/>
  <c r="H16" i="1" s="1"/>
  <c r="H17" i="1" s="1"/>
  <c r="H18" i="1" s="1"/>
  <c r="H19" i="1" s="1"/>
  <c r="H20" i="1" s="1"/>
  <c r="H21" i="1" s="1"/>
  <c r="H23" i="1" s="1"/>
  <c r="H24" i="1" s="1"/>
  <c r="H25" i="1" s="1"/>
  <c r="H26" i="1" s="1"/>
  <c r="H27" i="1" s="1"/>
  <c r="H28" i="1" s="1"/>
  <c r="H29" i="1" s="1"/>
  <c r="H30" i="1" s="1"/>
  <c r="H32" i="1" s="1"/>
  <c r="H33" i="1" s="1"/>
  <c r="H34" i="1" s="1"/>
  <c r="H35" i="1" s="1"/>
  <c r="H36" i="1" s="1"/>
  <c r="H37" i="1" s="1"/>
  <c r="H38" i="1" s="1"/>
  <c r="H39" i="1" s="1"/>
  <c r="H41" i="1" s="1"/>
  <c r="H42" i="1" s="1"/>
  <c r="H43" i="1" s="1"/>
  <c r="H44" i="1" s="1"/>
  <c r="H45" i="1" s="1"/>
  <c r="H46" i="1" s="1"/>
  <c r="H47" i="1" s="1"/>
  <c r="H48" i="1" s="1"/>
  <c r="H50" i="1" s="1"/>
  <c r="H51" i="1" s="1"/>
  <c r="H52" i="1" s="1"/>
  <c r="H53" i="1" s="1"/>
  <c r="H54" i="1" s="1"/>
  <c r="H55" i="1" s="1"/>
  <c r="H56" i="1" s="1"/>
  <c r="H57" i="1" s="1"/>
  <c r="H59" i="1" s="1"/>
  <c r="H60" i="1" s="1"/>
  <c r="H61" i="1" s="1"/>
  <c r="H62" i="1" s="1"/>
  <c r="H63" i="1" s="1"/>
  <c r="H64" i="1" s="1"/>
  <c r="H65" i="1" s="1"/>
  <c r="H66" i="1" s="1"/>
  <c r="G4" i="1"/>
  <c r="G6" i="1" l="1"/>
  <c r="G5" i="1"/>
  <c r="G7" i="1" l="1"/>
  <c r="G8" i="1" l="1"/>
  <c r="G9" i="1" l="1"/>
  <c r="G10" i="1" l="1"/>
  <c r="G11" i="1" l="1"/>
  <c r="G12" i="1" l="1"/>
  <c r="G14" i="1" l="1"/>
  <c r="G15" i="1" l="1"/>
  <c r="G16" i="1" l="1"/>
  <c r="G17" i="1" l="1"/>
  <c r="G18" i="1" l="1"/>
  <c r="G19" i="1" l="1"/>
  <c r="G20" i="1" l="1"/>
  <c r="G21" i="1" l="1"/>
  <c r="G23" i="1" l="1"/>
  <c r="G24" i="1" l="1"/>
  <c r="G25" i="1" l="1"/>
  <c r="G26" i="1" l="1"/>
  <c r="G27" i="1" l="1"/>
  <c r="G28" i="1" l="1"/>
  <c r="G29" i="1" l="1"/>
  <c r="G30" i="1" l="1"/>
  <c r="G32" i="1" l="1"/>
  <c r="G33" i="1" l="1"/>
  <c r="G34" i="1" l="1"/>
  <c r="G35" i="1" l="1"/>
  <c r="G36" i="1" l="1"/>
  <c r="G37" i="1" l="1"/>
  <c r="G38" i="1" l="1"/>
  <c r="G39" i="1" l="1"/>
  <c r="G41" i="1" l="1"/>
  <c r="G42" i="1" l="1"/>
  <c r="G43" i="1" l="1"/>
  <c r="G44" i="1" l="1"/>
  <c r="G45" i="1" l="1"/>
  <c r="G46" i="1" l="1"/>
  <c r="G47" i="1" l="1"/>
  <c r="G48" i="1" l="1"/>
  <c r="G50" i="1" l="1"/>
  <c r="G51" i="1" l="1"/>
  <c r="G52" i="1" l="1"/>
  <c r="G53" i="1" l="1"/>
  <c r="G54" i="1" l="1"/>
  <c r="G55" i="1" l="1"/>
  <c r="G56" i="1" l="1"/>
  <c r="G57" i="1" l="1"/>
  <c r="G59" i="1" l="1"/>
  <c r="G60" i="1" l="1"/>
  <c r="G61" i="1" l="1"/>
  <c r="G62" i="1" l="1"/>
  <c r="G63" i="1" l="1"/>
  <c r="G64" i="1" l="1"/>
  <c r="G66" i="1" l="1"/>
  <c r="G65" i="1"/>
</calcChain>
</file>

<file path=xl/sharedStrings.xml><?xml version="1.0" encoding="utf-8"?>
<sst xmlns="http://schemas.openxmlformats.org/spreadsheetml/2006/main" count="24" uniqueCount="18">
  <si>
    <t>Temperature (degC)</t>
  </si>
  <si>
    <t>Pressure (dBar)</t>
  </si>
  <si>
    <t>Flow Rate</t>
  </si>
  <si>
    <t>Cycle Num</t>
  </si>
  <si>
    <t>ambient</t>
  </si>
  <si>
    <t>Note: I'm really looking for however long it takes to get to the desired temperature and then hold for 10 minutes</t>
  </si>
  <si>
    <t>Hold Time</t>
  </si>
  <si>
    <t>Total Time (minutes)</t>
  </si>
  <si>
    <t>Total Time (hours)</t>
  </si>
  <si>
    <t>Pressure (psi)</t>
  </si>
  <si>
    <t>Pend</t>
  </si>
  <si>
    <t>Pstart</t>
  </si>
  <si>
    <t>Pdiff</t>
  </si>
  <si>
    <t>Time</t>
  </si>
  <si>
    <t>Prate</t>
  </si>
  <si>
    <t>psi/min</t>
  </si>
  <si>
    <t>Pdesired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</si>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</sst>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[1]Sheet1!$A$3:$A$4</c:f>
              <c:strCache>
                <c:ptCount val="1"/>
                <c:pt idx="0">
                  <c:v>Temperature (degC) ambient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[1]Sheet1!$E$5:$E$60</c:f>
              <c:numCache>
                <c:formatCode>General</c:formatCode>
                <c:ptCount val="56"/>
                <c:pt idx="0">
                  <c:v>0.75</c:v>
                </c:pt>
                <c:pt idx="1">
                  <c:v>1.5</c:v>
                </c:pt>
                <c:pt idx="2">
                  <c:v>2.25</c:v>
                </c:pt>
                <c:pt idx="3">
                  <c:v>3</c:v>
                </c:pt>
                <c:pt idx="4">
                  <c:v>3.75</c:v>
                </c:pt>
                <c:pt idx="5">
                  <c:v>4.5</c:v>
                </c:pt>
                <c:pt idx="6">
                  <c:v>5.25</c:v>
                </c:pt>
                <c:pt idx="7">
                  <c:v>6</c:v>
                </c:pt>
                <c:pt idx="8">
                  <c:v>6.75</c:v>
                </c:pt>
                <c:pt idx="9">
                  <c:v>7.5</c:v>
                </c:pt>
                <c:pt idx="10">
                  <c:v>8.25</c:v>
                </c:pt>
                <c:pt idx="11">
                  <c:v>9</c:v>
                </c:pt>
                <c:pt idx="12">
                  <c:v>9.75</c:v>
                </c:pt>
                <c:pt idx="13">
                  <c:v>10.5</c:v>
                </c:pt>
                <c:pt idx="14">
                  <c:v>11.25</c:v>
                </c:pt>
                <c:pt idx="15">
                  <c:v>12</c:v>
                </c:pt>
                <c:pt idx="16">
                  <c:v>12.75</c:v>
                </c:pt>
                <c:pt idx="17">
                  <c:v>13.5</c:v>
                </c:pt>
                <c:pt idx="18">
                  <c:v>14.25</c:v>
                </c:pt>
                <c:pt idx="19">
                  <c:v>15</c:v>
                </c:pt>
                <c:pt idx="20">
                  <c:v>15.75</c:v>
                </c:pt>
                <c:pt idx="21">
                  <c:v>16.5</c:v>
                </c:pt>
                <c:pt idx="22">
                  <c:v>17.25</c:v>
                </c:pt>
                <c:pt idx="23">
                  <c:v>18</c:v>
                </c:pt>
                <c:pt idx="24">
                  <c:v>18.75</c:v>
                </c:pt>
                <c:pt idx="25">
                  <c:v>19.5</c:v>
                </c:pt>
                <c:pt idx="26">
                  <c:v>20.25</c:v>
                </c:pt>
                <c:pt idx="27">
                  <c:v>21</c:v>
                </c:pt>
                <c:pt idx="28">
                  <c:v>21.75</c:v>
                </c:pt>
                <c:pt idx="29">
                  <c:v>22.5</c:v>
                </c:pt>
                <c:pt idx="30">
                  <c:v>23.25</c:v>
                </c:pt>
                <c:pt idx="31">
                  <c:v>24</c:v>
                </c:pt>
                <c:pt idx="32">
                  <c:v>24.75</c:v>
                </c:pt>
                <c:pt idx="33">
                  <c:v>25.5</c:v>
                </c:pt>
                <c:pt idx="34">
                  <c:v>26.25</c:v>
                </c:pt>
                <c:pt idx="35">
                  <c:v>27</c:v>
                </c:pt>
                <c:pt idx="36">
                  <c:v>27.75</c:v>
                </c:pt>
                <c:pt idx="37">
                  <c:v>28.5</c:v>
                </c:pt>
                <c:pt idx="38">
                  <c:v>29.25</c:v>
                </c:pt>
                <c:pt idx="39">
                  <c:v>30</c:v>
                </c:pt>
                <c:pt idx="40">
                  <c:v>30.75</c:v>
                </c:pt>
                <c:pt idx="41">
                  <c:v>31.5</c:v>
                </c:pt>
                <c:pt idx="42">
                  <c:v>32.25</c:v>
                </c:pt>
                <c:pt idx="43">
                  <c:v>33</c:v>
                </c:pt>
                <c:pt idx="44">
                  <c:v>33.75</c:v>
                </c:pt>
                <c:pt idx="45">
                  <c:v>34.5</c:v>
                </c:pt>
                <c:pt idx="46">
                  <c:v>35.25</c:v>
                </c:pt>
                <c:pt idx="47">
                  <c:v>36</c:v>
                </c:pt>
                <c:pt idx="48">
                  <c:v>36.75</c:v>
                </c:pt>
                <c:pt idx="49">
                  <c:v>37.5</c:v>
                </c:pt>
                <c:pt idx="50">
                  <c:v>38.25</c:v>
                </c:pt>
                <c:pt idx="51">
                  <c:v>39</c:v>
                </c:pt>
                <c:pt idx="52">
                  <c:v>39.75</c:v>
                </c:pt>
                <c:pt idx="53">
                  <c:v>40.5</c:v>
                </c:pt>
                <c:pt idx="54">
                  <c:v>41.25</c:v>
                </c:pt>
                <c:pt idx="55">
                  <c:v>42</c:v>
                </c:pt>
              </c:numCache>
            </c:numRef>
          </c:xVal>
          <c:yVal>
            <c:numRef>
              <c:f>[1]Sheet1!$A$5:$A$60</c:f>
              <c:numCache>
                <c:formatCode>General</c:formatCode>
                <c:ptCount val="56"/>
                <c:pt idx="0">
                  <c:v>4</c:v>
                </c:pt>
                <c:pt idx="1">
                  <c:v>20</c:v>
                </c:pt>
                <c:pt idx="2">
                  <c:v>4</c:v>
                </c:pt>
                <c:pt idx="3">
                  <c:v>20</c:v>
                </c:pt>
                <c:pt idx="4">
                  <c:v>4</c:v>
                </c:pt>
                <c:pt idx="5">
                  <c:v>20</c:v>
                </c:pt>
                <c:pt idx="6">
                  <c:v>4</c:v>
                </c:pt>
                <c:pt idx="7">
                  <c:v>20</c:v>
                </c:pt>
                <c:pt idx="8">
                  <c:v>4</c:v>
                </c:pt>
                <c:pt idx="9">
                  <c:v>20</c:v>
                </c:pt>
                <c:pt idx="10">
                  <c:v>4</c:v>
                </c:pt>
                <c:pt idx="11">
                  <c:v>20</c:v>
                </c:pt>
                <c:pt idx="12">
                  <c:v>4</c:v>
                </c:pt>
                <c:pt idx="13">
                  <c:v>20</c:v>
                </c:pt>
                <c:pt idx="14">
                  <c:v>4</c:v>
                </c:pt>
                <c:pt idx="15">
                  <c:v>20</c:v>
                </c:pt>
                <c:pt idx="16">
                  <c:v>4</c:v>
                </c:pt>
                <c:pt idx="17">
                  <c:v>20</c:v>
                </c:pt>
                <c:pt idx="18">
                  <c:v>4</c:v>
                </c:pt>
                <c:pt idx="19">
                  <c:v>20</c:v>
                </c:pt>
                <c:pt idx="20">
                  <c:v>4</c:v>
                </c:pt>
                <c:pt idx="21">
                  <c:v>20</c:v>
                </c:pt>
                <c:pt idx="22">
                  <c:v>4</c:v>
                </c:pt>
                <c:pt idx="23">
                  <c:v>20</c:v>
                </c:pt>
                <c:pt idx="24">
                  <c:v>4</c:v>
                </c:pt>
                <c:pt idx="25">
                  <c:v>20</c:v>
                </c:pt>
                <c:pt idx="26">
                  <c:v>4</c:v>
                </c:pt>
                <c:pt idx="27">
                  <c:v>20</c:v>
                </c:pt>
                <c:pt idx="28">
                  <c:v>4</c:v>
                </c:pt>
                <c:pt idx="29">
                  <c:v>20</c:v>
                </c:pt>
                <c:pt idx="30">
                  <c:v>4</c:v>
                </c:pt>
                <c:pt idx="31">
                  <c:v>20</c:v>
                </c:pt>
                <c:pt idx="32">
                  <c:v>4</c:v>
                </c:pt>
                <c:pt idx="33">
                  <c:v>20</c:v>
                </c:pt>
                <c:pt idx="34">
                  <c:v>4</c:v>
                </c:pt>
                <c:pt idx="35">
                  <c:v>20</c:v>
                </c:pt>
                <c:pt idx="36">
                  <c:v>4</c:v>
                </c:pt>
                <c:pt idx="37">
                  <c:v>20</c:v>
                </c:pt>
                <c:pt idx="38">
                  <c:v>4</c:v>
                </c:pt>
                <c:pt idx="39">
                  <c:v>20</c:v>
                </c:pt>
                <c:pt idx="40">
                  <c:v>4</c:v>
                </c:pt>
                <c:pt idx="41">
                  <c:v>20</c:v>
                </c:pt>
                <c:pt idx="42">
                  <c:v>4</c:v>
                </c:pt>
                <c:pt idx="43">
                  <c:v>20</c:v>
                </c:pt>
                <c:pt idx="44">
                  <c:v>4</c:v>
                </c:pt>
                <c:pt idx="45">
                  <c:v>20</c:v>
                </c:pt>
                <c:pt idx="46">
                  <c:v>4</c:v>
                </c:pt>
                <c:pt idx="47">
                  <c:v>20</c:v>
                </c:pt>
                <c:pt idx="48">
                  <c:v>4</c:v>
                </c:pt>
                <c:pt idx="49">
                  <c:v>20</c:v>
                </c:pt>
                <c:pt idx="50">
                  <c:v>4</c:v>
                </c:pt>
                <c:pt idx="51">
                  <c:v>20</c:v>
                </c:pt>
                <c:pt idx="52">
                  <c:v>4</c:v>
                </c:pt>
                <c:pt idx="53">
                  <c:v>20</c:v>
                </c:pt>
                <c:pt idx="54">
                  <c:v>4</c:v>
                </c:pt>
                <c:pt idx="55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A9-4846-8212-6CA329C2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5580319"/>
        <c:axId val="1707805215"/>
      </c:scatterChart>
      <c:scatterChart>
        <c:scatterStyle val="lineMarker"/>
        <c:varyColors val="0"/>
        <c:ser>
          <c:idx val="0"/>
          <c:order val="0"/>
          <c:tx>
            <c:strRef>
              <c:f>[1]Sheet1!$B$3:$B$4</c:f>
              <c:strCache>
                <c:ptCount val="1"/>
                <c:pt idx="0">
                  <c:v>Pressure (dBar) ambient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[1]Sheet1!$E$5:$E$60</c:f>
              <c:numCache>
                <c:formatCode>General</c:formatCode>
                <c:ptCount val="56"/>
                <c:pt idx="0">
                  <c:v>0.75</c:v>
                </c:pt>
                <c:pt idx="1">
                  <c:v>1.5</c:v>
                </c:pt>
                <c:pt idx="2">
                  <c:v>2.25</c:v>
                </c:pt>
                <c:pt idx="3">
                  <c:v>3</c:v>
                </c:pt>
                <c:pt idx="4">
                  <c:v>3.75</c:v>
                </c:pt>
                <c:pt idx="5">
                  <c:v>4.5</c:v>
                </c:pt>
                <c:pt idx="6">
                  <c:v>5.25</c:v>
                </c:pt>
                <c:pt idx="7">
                  <c:v>6</c:v>
                </c:pt>
                <c:pt idx="8">
                  <c:v>6.75</c:v>
                </c:pt>
                <c:pt idx="9">
                  <c:v>7.5</c:v>
                </c:pt>
                <c:pt idx="10">
                  <c:v>8.25</c:v>
                </c:pt>
                <c:pt idx="11">
                  <c:v>9</c:v>
                </c:pt>
                <c:pt idx="12">
                  <c:v>9.75</c:v>
                </c:pt>
                <c:pt idx="13">
                  <c:v>10.5</c:v>
                </c:pt>
                <c:pt idx="14">
                  <c:v>11.25</c:v>
                </c:pt>
                <c:pt idx="15">
                  <c:v>12</c:v>
                </c:pt>
                <c:pt idx="16">
                  <c:v>12.75</c:v>
                </c:pt>
                <c:pt idx="17">
                  <c:v>13.5</c:v>
                </c:pt>
                <c:pt idx="18">
                  <c:v>14.25</c:v>
                </c:pt>
                <c:pt idx="19">
                  <c:v>15</c:v>
                </c:pt>
                <c:pt idx="20">
                  <c:v>15.75</c:v>
                </c:pt>
                <c:pt idx="21">
                  <c:v>16.5</c:v>
                </c:pt>
                <c:pt idx="22">
                  <c:v>17.25</c:v>
                </c:pt>
                <c:pt idx="23">
                  <c:v>18</c:v>
                </c:pt>
                <c:pt idx="24">
                  <c:v>18.75</c:v>
                </c:pt>
                <c:pt idx="25">
                  <c:v>19.5</c:v>
                </c:pt>
                <c:pt idx="26">
                  <c:v>20.25</c:v>
                </c:pt>
                <c:pt idx="27">
                  <c:v>21</c:v>
                </c:pt>
                <c:pt idx="28">
                  <c:v>21.75</c:v>
                </c:pt>
                <c:pt idx="29">
                  <c:v>22.5</c:v>
                </c:pt>
                <c:pt idx="30">
                  <c:v>23.25</c:v>
                </c:pt>
                <c:pt idx="31">
                  <c:v>24</c:v>
                </c:pt>
                <c:pt idx="32">
                  <c:v>24.75</c:v>
                </c:pt>
                <c:pt idx="33">
                  <c:v>25.5</c:v>
                </c:pt>
                <c:pt idx="34">
                  <c:v>26.25</c:v>
                </c:pt>
                <c:pt idx="35">
                  <c:v>27</c:v>
                </c:pt>
                <c:pt idx="36">
                  <c:v>27.75</c:v>
                </c:pt>
                <c:pt idx="37">
                  <c:v>28.5</c:v>
                </c:pt>
                <c:pt idx="38">
                  <c:v>29.25</c:v>
                </c:pt>
                <c:pt idx="39">
                  <c:v>30</c:v>
                </c:pt>
                <c:pt idx="40">
                  <c:v>30.75</c:v>
                </c:pt>
                <c:pt idx="41">
                  <c:v>31.5</c:v>
                </c:pt>
                <c:pt idx="42">
                  <c:v>32.25</c:v>
                </c:pt>
                <c:pt idx="43">
                  <c:v>33</c:v>
                </c:pt>
                <c:pt idx="44">
                  <c:v>33.75</c:v>
                </c:pt>
                <c:pt idx="45">
                  <c:v>34.5</c:v>
                </c:pt>
                <c:pt idx="46">
                  <c:v>35.25</c:v>
                </c:pt>
                <c:pt idx="47">
                  <c:v>36</c:v>
                </c:pt>
                <c:pt idx="48">
                  <c:v>36.75</c:v>
                </c:pt>
                <c:pt idx="49">
                  <c:v>37.5</c:v>
                </c:pt>
                <c:pt idx="50">
                  <c:v>38.25</c:v>
                </c:pt>
                <c:pt idx="51">
                  <c:v>39</c:v>
                </c:pt>
                <c:pt idx="52">
                  <c:v>39.75</c:v>
                </c:pt>
                <c:pt idx="53">
                  <c:v>40.5</c:v>
                </c:pt>
                <c:pt idx="54">
                  <c:v>41.25</c:v>
                </c:pt>
                <c:pt idx="55">
                  <c:v>42</c:v>
                </c:pt>
              </c:numCache>
            </c:numRef>
          </c:xVal>
          <c:yVal>
            <c:numRef>
              <c:f>[1]Sheet1!$B$5:$B$60</c:f>
              <c:numCache>
                <c:formatCode>General</c:formatCode>
                <c:ptCount val="5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500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500</c:v>
                </c:pt>
                <c:pt idx="23">
                  <c:v>500</c:v>
                </c:pt>
                <c:pt idx="24">
                  <c:v>2000</c:v>
                </c:pt>
                <c:pt idx="25">
                  <c:v>2000</c:v>
                </c:pt>
                <c:pt idx="26">
                  <c:v>2000</c:v>
                </c:pt>
                <c:pt idx="27">
                  <c:v>2000</c:v>
                </c:pt>
                <c:pt idx="28">
                  <c:v>2000</c:v>
                </c:pt>
                <c:pt idx="29">
                  <c:v>2000</c:v>
                </c:pt>
                <c:pt idx="30">
                  <c:v>2000</c:v>
                </c:pt>
                <c:pt idx="31">
                  <c:v>2000</c:v>
                </c:pt>
                <c:pt idx="32">
                  <c:v>500</c:v>
                </c:pt>
                <c:pt idx="33">
                  <c:v>500</c:v>
                </c:pt>
                <c:pt idx="34">
                  <c:v>500</c:v>
                </c:pt>
                <c:pt idx="35">
                  <c:v>500</c:v>
                </c:pt>
                <c:pt idx="36">
                  <c:v>500</c:v>
                </c:pt>
                <c:pt idx="37">
                  <c:v>500</c:v>
                </c:pt>
                <c:pt idx="38">
                  <c:v>500</c:v>
                </c:pt>
                <c:pt idx="39">
                  <c:v>500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A9-4846-8212-6CA329C2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6988847"/>
        <c:axId val="1707806047"/>
      </c:scatterChart>
      <c:valAx>
        <c:axId val="18455803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7805215"/>
        <c:crosses val="autoZero"/>
        <c:crossBetween val="midCat"/>
      </c:valAx>
      <c:valAx>
        <c:axId val="1707805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5580319"/>
        <c:crosses val="autoZero"/>
        <c:crossBetween val="midCat"/>
      </c:valAx>
      <c:valAx>
        <c:axId val="170780604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988847"/>
        <c:crosses val="max"/>
        <c:crossBetween val="midCat"/>
      </c:valAx>
      <c:valAx>
        <c:axId val="183698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78060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9</xdr:row>
      <xdr:rowOff>109537</xdr:rowOff>
    </xdr:from>
    <xdr:to>
      <xdr:col>16</xdr:col>
      <xdr:colOff>342900</xdr:colOff>
      <xdr:row>25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5844E0-0A69-419D-9083-C28593522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hemSensors/GeneM/GDF%20pH%20Sensor/Data/Performances/Calcs/AE_GDF2000_Ti%20cvrplt_010423_Ch%20E_GM2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_GDF2000_Ti cvrplt_010423_Ch "/>
      <sheetName val="Sheet1"/>
    </sheetNames>
    <sheetDataSet>
      <sheetData sheetId="0"/>
      <sheetData sheetId="1">
        <row r="3">
          <cell r="A3" t="str">
            <v>Temperature (degC)</v>
          </cell>
          <cell r="B3" t="str">
            <v>Pressure (dBar)</v>
          </cell>
        </row>
        <row r="4">
          <cell r="A4" t="str">
            <v>ambient</v>
          </cell>
          <cell r="B4" t="str">
            <v>ambient</v>
          </cell>
        </row>
        <row r="5">
          <cell r="A5">
            <v>4</v>
          </cell>
          <cell r="B5">
            <v>20</v>
          </cell>
          <cell r="E5">
            <v>0.75</v>
          </cell>
        </row>
        <row r="6">
          <cell r="A6">
            <v>20</v>
          </cell>
          <cell r="B6">
            <v>20</v>
          </cell>
          <cell r="E6">
            <v>1.5</v>
          </cell>
        </row>
        <row r="7">
          <cell r="A7">
            <v>4</v>
          </cell>
          <cell r="B7">
            <v>20</v>
          </cell>
          <cell r="E7">
            <v>2.25</v>
          </cell>
        </row>
        <row r="8">
          <cell r="A8">
            <v>20</v>
          </cell>
          <cell r="B8">
            <v>20</v>
          </cell>
          <cell r="E8">
            <v>3</v>
          </cell>
        </row>
        <row r="9">
          <cell r="A9">
            <v>4</v>
          </cell>
          <cell r="B9">
            <v>20</v>
          </cell>
          <cell r="E9">
            <v>3.75</v>
          </cell>
        </row>
        <row r="10">
          <cell r="A10">
            <v>20</v>
          </cell>
          <cell r="B10">
            <v>20</v>
          </cell>
          <cell r="E10">
            <v>4.5</v>
          </cell>
        </row>
        <row r="11">
          <cell r="A11">
            <v>4</v>
          </cell>
          <cell r="B11">
            <v>20</v>
          </cell>
          <cell r="E11">
            <v>5.25</v>
          </cell>
        </row>
        <row r="12">
          <cell r="A12">
            <v>20</v>
          </cell>
          <cell r="B12">
            <v>20</v>
          </cell>
          <cell r="E12">
            <v>6</v>
          </cell>
        </row>
        <row r="13">
          <cell r="A13">
            <v>4</v>
          </cell>
          <cell r="B13">
            <v>100</v>
          </cell>
          <cell r="E13">
            <v>6.75</v>
          </cell>
        </row>
        <row r="14">
          <cell r="A14">
            <v>20</v>
          </cell>
          <cell r="B14">
            <v>100</v>
          </cell>
          <cell r="E14">
            <v>7.5</v>
          </cell>
        </row>
        <row r="15">
          <cell r="A15">
            <v>4</v>
          </cell>
          <cell r="B15">
            <v>100</v>
          </cell>
          <cell r="E15">
            <v>8.25</v>
          </cell>
        </row>
        <row r="16">
          <cell r="A16">
            <v>20</v>
          </cell>
          <cell r="B16">
            <v>100</v>
          </cell>
          <cell r="E16">
            <v>9</v>
          </cell>
        </row>
        <row r="17">
          <cell r="A17">
            <v>4</v>
          </cell>
          <cell r="B17">
            <v>100</v>
          </cell>
          <cell r="E17">
            <v>9.75</v>
          </cell>
        </row>
        <row r="18">
          <cell r="A18">
            <v>20</v>
          </cell>
          <cell r="B18">
            <v>100</v>
          </cell>
          <cell r="E18">
            <v>10.5</v>
          </cell>
        </row>
        <row r="19">
          <cell r="A19">
            <v>4</v>
          </cell>
          <cell r="B19">
            <v>100</v>
          </cell>
          <cell r="E19">
            <v>11.25</v>
          </cell>
        </row>
        <row r="20">
          <cell r="A20">
            <v>20</v>
          </cell>
          <cell r="B20">
            <v>100</v>
          </cell>
          <cell r="E20">
            <v>12</v>
          </cell>
        </row>
        <row r="21">
          <cell r="A21">
            <v>4</v>
          </cell>
          <cell r="B21">
            <v>500</v>
          </cell>
          <cell r="E21">
            <v>12.75</v>
          </cell>
        </row>
        <row r="22">
          <cell r="A22">
            <v>20</v>
          </cell>
          <cell r="B22">
            <v>500</v>
          </cell>
          <cell r="E22">
            <v>13.5</v>
          </cell>
        </row>
        <row r="23">
          <cell r="A23">
            <v>4</v>
          </cell>
          <cell r="B23">
            <v>500</v>
          </cell>
          <cell r="E23">
            <v>14.25</v>
          </cell>
        </row>
        <row r="24">
          <cell r="A24">
            <v>20</v>
          </cell>
          <cell r="B24">
            <v>500</v>
          </cell>
          <cell r="E24">
            <v>15</v>
          </cell>
        </row>
        <row r="25">
          <cell r="A25">
            <v>4</v>
          </cell>
          <cell r="B25">
            <v>500</v>
          </cell>
          <cell r="E25">
            <v>15.75</v>
          </cell>
        </row>
        <row r="26">
          <cell r="A26">
            <v>20</v>
          </cell>
          <cell r="B26">
            <v>500</v>
          </cell>
          <cell r="E26">
            <v>16.5</v>
          </cell>
        </row>
        <row r="27">
          <cell r="A27">
            <v>4</v>
          </cell>
          <cell r="B27">
            <v>500</v>
          </cell>
          <cell r="E27">
            <v>17.25</v>
          </cell>
        </row>
        <row r="28">
          <cell r="A28">
            <v>20</v>
          </cell>
          <cell r="B28">
            <v>500</v>
          </cell>
          <cell r="E28">
            <v>18</v>
          </cell>
        </row>
        <row r="29">
          <cell r="A29">
            <v>4</v>
          </cell>
          <cell r="B29">
            <v>2000</v>
          </cell>
          <cell r="E29">
            <v>18.75</v>
          </cell>
        </row>
        <row r="30">
          <cell r="A30">
            <v>20</v>
          </cell>
          <cell r="B30">
            <v>2000</v>
          </cell>
          <cell r="E30">
            <v>19.5</v>
          </cell>
        </row>
        <row r="31">
          <cell r="A31">
            <v>4</v>
          </cell>
          <cell r="B31">
            <v>2000</v>
          </cell>
          <cell r="E31">
            <v>20.25</v>
          </cell>
        </row>
        <row r="32">
          <cell r="A32">
            <v>20</v>
          </cell>
          <cell r="B32">
            <v>2000</v>
          </cell>
          <cell r="E32">
            <v>21</v>
          </cell>
        </row>
        <row r="33">
          <cell r="A33">
            <v>4</v>
          </cell>
          <cell r="B33">
            <v>2000</v>
          </cell>
          <cell r="E33">
            <v>21.75</v>
          </cell>
        </row>
        <row r="34">
          <cell r="A34">
            <v>20</v>
          </cell>
          <cell r="B34">
            <v>2000</v>
          </cell>
          <cell r="E34">
            <v>22.5</v>
          </cell>
        </row>
        <row r="35">
          <cell r="A35">
            <v>4</v>
          </cell>
          <cell r="B35">
            <v>2000</v>
          </cell>
          <cell r="E35">
            <v>23.25</v>
          </cell>
        </row>
        <row r="36">
          <cell r="A36">
            <v>20</v>
          </cell>
          <cell r="B36">
            <v>2000</v>
          </cell>
          <cell r="E36">
            <v>24</v>
          </cell>
        </row>
        <row r="37">
          <cell r="A37">
            <v>4</v>
          </cell>
          <cell r="B37">
            <v>500</v>
          </cell>
          <cell r="E37">
            <v>24.75</v>
          </cell>
        </row>
        <row r="38">
          <cell r="A38">
            <v>20</v>
          </cell>
          <cell r="B38">
            <v>500</v>
          </cell>
          <cell r="E38">
            <v>25.5</v>
          </cell>
        </row>
        <row r="39">
          <cell r="A39">
            <v>4</v>
          </cell>
          <cell r="B39">
            <v>500</v>
          </cell>
          <cell r="E39">
            <v>26.25</v>
          </cell>
        </row>
        <row r="40">
          <cell r="A40">
            <v>20</v>
          </cell>
          <cell r="B40">
            <v>500</v>
          </cell>
          <cell r="E40">
            <v>27</v>
          </cell>
        </row>
        <row r="41">
          <cell r="A41">
            <v>4</v>
          </cell>
          <cell r="B41">
            <v>500</v>
          </cell>
          <cell r="E41">
            <v>27.75</v>
          </cell>
        </row>
        <row r="42">
          <cell r="A42">
            <v>20</v>
          </cell>
          <cell r="B42">
            <v>500</v>
          </cell>
          <cell r="E42">
            <v>28.5</v>
          </cell>
        </row>
        <row r="43">
          <cell r="A43">
            <v>4</v>
          </cell>
          <cell r="B43">
            <v>500</v>
          </cell>
          <cell r="E43">
            <v>29.25</v>
          </cell>
        </row>
        <row r="44">
          <cell r="A44">
            <v>20</v>
          </cell>
          <cell r="B44">
            <v>500</v>
          </cell>
          <cell r="E44">
            <v>30</v>
          </cell>
        </row>
        <row r="45">
          <cell r="A45">
            <v>4</v>
          </cell>
          <cell r="B45">
            <v>100</v>
          </cell>
          <cell r="E45">
            <v>30.75</v>
          </cell>
        </row>
        <row r="46">
          <cell r="A46">
            <v>20</v>
          </cell>
          <cell r="B46">
            <v>100</v>
          </cell>
          <cell r="E46">
            <v>31.5</v>
          </cell>
        </row>
        <row r="47">
          <cell r="A47">
            <v>4</v>
          </cell>
          <cell r="B47">
            <v>100</v>
          </cell>
          <cell r="E47">
            <v>32.25</v>
          </cell>
        </row>
        <row r="48">
          <cell r="A48">
            <v>20</v>
          </cell>
          <cell r="B48">
            <v>100</v>
          </cell>
          <cell r="E48">
            <v>33</v>
          </cell>
        </row>
        <row r="49">
          <cell r="A49">
            <v>4</v>
          </cell>
          <cell r="B49">
            <v>100</v>
          </cell>
          <cell r="E49">
            <v>33.75</v>
          </cell>
        </row>
        <row r="50">
          <cell r="A50">
            <v>20</v>
          </cell>
          <cell r="B50">
            <v>100</v>
          </cell>
          <cell r="E50">
            <v>34.5</v>
          </cell>
        </row>
        <row r="51">
          <cell r="A51">
            <v>4</v>
          </cell>
          <cell r="B51">
            <v>100</v>
          </cell>
          <cell r="E51">
            <v>35.25</v>
          </cell>
        </row>
        <row r="52">
          <cell r="A52">
            <v>20</v>
          </cell>
          <cell r="B52">
            <v>100</v>
          </cell>
          <cell r="E52">
            <v>36</v>
          </cell>
        </row>
        <row r="53">
          <cell r="A53">
            <v>4</v>
          </cell>
          <cell r="B53">
            <v>20</v>
          </cell>
          <cell r="E53">
            <v>36.75</v>
          </cell>
        </row>
        <row r="54">
          <cell r="A54">
            <v>20</v>
          </cell>
          <cell r="B54">
            <v>20</v>
          </cell>
          <cell r="E54">
            <v>37.5</v>
          </cell>
        </row>
        <row r="55">
          <cell r="A55">
            <v>4</v>
          </cell>
          <cell r="B55">
            <v>20</v>
          </cell>
          <cell r="E55">
            <v>38.25</v>
          </cell>
        </row>
        <row r="56">
          <cell r="A56">
            <v>20</v>
          </cell>
          <cell r="B56">
            <v>20</v>
          </cell>
          <cell r="E56">
            <v>39</v>
          </cell>
        </row>
        <row r="57">
          <cell r="A57">
            <v>4</v>
          </cell>
          <cell r="B57">
            <v>20</v>
          </cell>
          <cell r="E57">
            <v>39.75</v>
          </cell>
        </row>
        <row r="58">
          <cell r="A58">
            <v>20</v>
          </cell>
          <cell r="B58">
            <v>20</v>
          </cell>
          <cell r="E58">
            <v>40.5</v>
          </cell>
        </row>
        <row r="59">
          <cell r="A59">
            <v>4</v>
          </cell>
          <cell r="B59">
            <v>20</v>
          </cell>
          <cell r="E59">
            <v>41.25</v>
          </cell>
        </row>
        <row r="60">
          <cell r="A60">
            <v>20</v>
          </cell>
          <cell r="B60">
            <v>20</v>
          </cell>
          <cell r="E60">
            <v>42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4040-4FF8-4082-8384-349C526282F8}">
  <dimension ref="A1:U66"/>
  <sheetViews>
    <sheetView workbookViewId="0">
      <pane ySplit="3" topLeftCell="A26" activePane="bottomLeft" state="frozen"/>
      <selection pane="bottomLeft" activeCell="A5" sqref="A5:D66"/>
    </sheetView>
  </sheetViews>
  <sheetFormatPr defaultRowHeight="15" x14ac:dyDescent="0.25"/>
  <cols>
    <col min="1" max="1" width="19.140625" bestFit="1" customWidth="1"/>
    <col min="2" max="2" width="14.7109375" style="1" customWidth="1"/>
    <col min="3" max="4" width="14.7109375" customWidth="1"/>
    <col min="5" max="5" width="14.7109375" bestFit="1" customWidth="1"/>
    <col min="6" max="6" width="21.7109375" customWidth="1"/>
    <col min="7" max="7" width="20" customWidth="1"/>
  </cols>
  <sheetData>
    <row r="1" spans="1:21" x14ac:dyDescent="0.25">
      <c r="A1" t="s">
        <v>6</v>
      </c>
      <c r="E1">
        <v>120</v>
      </c>
      <c r="F1" t="s">
        <v>5</v>
      </c>
    </row>
    <row r="3" spans="1:21" x14ac:dyDescent="0.25">
      <c r="A3" t="s">
        <v>0</v>
      </c>
      <c r="B3" s="1" t="s">
        <v>9</v>
      </c>
      <c r="C3" t="s">
        <v>6</v>
      </c>
      <c r="D3" t="s">
        <v>2</v>
      </c>
      <c r="E3" t="s">
        <v>1</v>
      </c>
      <c r="F3" t="s">
        <v>7</v>
      </c>
      <c r="G3" t="s">
        <v>8</v>
      </c>
      <c r="H3" t="s">
        <v>3</v>
      </c>
    </row>
    <row r="4" spans="1:21" x14ac:dyDescent="0.25">
      <c r="A4" t="s">
        <v>4</v>
      </c>
      <c r="E4" t="s">
        <v>4</v>
      </c>
      <c r="F4">
        <v>0</v>
      </c>
      <c r="G4">
        <f>F4/60</f>
        <v>0</v>
      </c>
    </row>
    <row r="5" spans="1:21" x14ac:dyDescent="0.25">
      <c r="A5">
        <v>4</v>
      </c>
      <c r="B5" s="1">
        <f>E5*1.45038</f>
        <v>29.0076</v>
      </c>
      <c r="C5">
        <f>$E$1</f>
        <v>120</v>
      </c>
      <c r="D5">
        <v>0.2</v>
      </c>
      <c r="E5">
        <v>20</v>
      </c>
      <c r="F5">
        <f>F4+C5</f>
        <v>120</v>
      </c>
      <c r="G5">
        <f>F5/60</f>
        <v>2</v>
      </c>
      <c r="H5">
        <v>1</v>
      </c>
    </row>
    <row r="6" spans="1:21" x14ac:dyDescent="0.25">
      <c r="A6">
        <v>20</v>
      </c>
      <c r="B6" s="1">
        <f>E6*1.45038</f>
        <v>29.0076</v>
      </c>
      <c r="C6">
        <f>$E$1</f>
        <v>120</v>
      </c>
      <c r="D6">
        <v>0.2</v>
      </c>
      <c r="E6">
        <v>20</v>
      </c>
      <c r="F6">
        <f>F5+$E$1</f>
        <v>240</v>
      </c>
      <c r="G6">
        <f>F6/60</f>
        <v>4</v>
      </c>
      <c r="H6">
        <f>H5</f>
        <v>1</v>
      </c>
      <c r="S6" t="s">
        <v>10</v>
      </c>
      <c r="T6">
        <v>3000</v>
      </c>
    </row>
    <row r="7" spans="1:21" x14ac:dyDescent="0.25">
      <c r="A7">
        <v>4</v>
      </c>
      <c r="B7" s="1">
        <f>E7*1.45038</f>
        <v>29.0076</v>
      </c>
      <c r="C7">
        <f>$E$1</f>
        <v>120</v>
      </c>
      <c r="D7">
        <v>0.2</v>
      </c>
      <c r="E7">
        <v>20</v>
      </c>
      <c r="F7">
        <f>F6+$E$1</f>
        <v>360</v>
      </c>
      <c r="G7">
        <f>F7/60</f>
        <v>6</v>
      </c>
      <c r="H7">
        <f>H6+1</f>
        <v>2</v>
      </c>
      <c r="S7" t="s">
        <v>11</v>
      </c>
      <c r="T7">
        <v>30</v>
      </c>
    </row>
    <row r="8" spans="1:21" x14ac:dyDescent="0.25">
      <c r="A8">
        <v>20</v>
      </c>
      <c r="B8" s="1">
        <f>E8*1.45038</f>
        <v>29.0076</v>
      </c>
      <c r="C8">
        <f>$E$1</f>
        <v>120</v>
      </c>
      <c r="D8">
        <v>0.2</v>
      </c>
      <c r="E8">
        <v>20</v>
      </c>
      <c r="F8">
        <f>F7+$E$1</f>
        <v>480</v>
      </c>
      <c r="G8">
        <f>F8/60</f>
        <v>8</v>
      </c>
      <c r="H8">
        <f>H7</f>
        <v>2</v>
      </c>
      <c r="S8" t="s">
        <v>12</v>
      </c>
      <c r="T8">
        <f>+T6-T7</f>
        <v>2970</v>
      </c>
    </row>
    <row r="9" spans="1:21" x14ac:dyDescent="0.25">
      <c r="A9">
        <v>4</v>
      </c>
      <c r="B9" s="1">
        <f>E9*1.45038</f>
        <v>29.0076</v>
      </c>
      <c r="C9">
        <f>$E$1</f>
        <v>120</v>
      </c>
      <c r="D9">
        <v>0.2</v>
      </c>
      <c r="E9">
        <v>20</v>
      </c>
      <c r="F9">
        <f>F8+$E$1</f>
        <v>600</v>
      </c>
      <c r="G9">
        <f>F9/60</f>
        <v>10</v>
      </c>
      <c r="H9">
        <f t="shared" ref="H9" si="0">H8+1</f>
        <v>3</v>
      </c>
    </row>
    <row r="10" spans="1:21" x14ac:dyDescent="0.25">
      <c r="A10">
        <v>20</v>
      </c>
      <c r="B10" s="1">
        <f>E10*1.45038</f>
        <v>29.0076</v>
      </c>
      <c r="C10">
        <f>$E$1</f>
        <v>120</v>
      </c>
      <c r="D10">
        <v>0.2</v>
      </c>
      <c r="E10">
        <v>20</v>
      </c>
      <c r="F10">
        <f>F9+$E$1</f>
        <v>720</v>
      </c>
      <c r="G10">
        <f>F10/60</f>
        <v>12</v>
      </c>
      <c r="H10">
        <f t="shared" ref="H10" si="1">H9</f>
        <v>3</v>
      </c>
      <c r="S10" t="s">
        <v>13</v>
      </c>
      <c r="T10">
        <v>60</v>
      </c>
    </row>
    <row r="11" spans="1:21" x14ac:dyDescent="0.25">
      <c r="A11">
        <v>4</v>
      </c>
      <c r="B11" s="1">
        <f>E11*1.45038</f>
        <v>29.0076</v>
      </c>
      <c r="C11">
        <f>$E$1</f>
        <v>120</v>
      </c>
      <c r="D11">
        <v>0.2</v>
      </c>
      <c r="E11">
        <v>20</v>
      </c>
      <c r="F11">
        <f>F10+$E$1</f>
        <v>840</v>
      </c>
      <c r="G11">
        <f>F11/60</f>
        <v>14</v>
      </c>
      <c r="H11">
        <f t="shared" ref="H11:H18" si="2">H10+1</f>
        <v>4</v>
      </c>
    </row>
    <row r="12" spans="1:21" x14ac:dyDescent="0.25">
      <c r="A12">
        <v>20</v>
      </c>
      <c r="B12" s="1">
        <f>E12*1.45038</f>
        <v>29.0076</v>
      </c>
      <c r="C12">
        <f>$E$1</f>
        <v>120</v>
      </c>
      <c r="D12">
        <v>0.2</v>
      </c>
      <c r="E12">
        <v>20</v>
      </c>
      <c r="F12">
        <f>F11+$E$1</f>
        <v>960</v>
      </c>
      <c r="G12">
        <f>F12/60</f>
        <v>16</v>
      </c>
      <c r="H12">
        <f t="shared" ref="H12:H19" si="3">H11</f>
        <v>4</v>
      </c>
      <c r="S12" t="s">
        <v>14</v>
      </c>
      <c r="T12">
        <f>T8/T10</f>
        <v>49.5</v>
      </c>
      <c r="U12" t="s">
        <v>15</v>
      </c>
    </row>
    <row r="13" spans="1:21" x14ac:dyDescent="0.25">
      <c r="A13">
        <v>20</v>
      </c>
      <c r="B13" s="1">
        <f>E13*1.45038</f>
        <v>145.03800000000001</v>
      </c>
      <c r="C13">
        <v>5</v>
      </c>
      <c r="D13">
        <v>0.2</v>
      </c>
      <c r="E13">
        <v>100</v>
      </c>
    </row>
    <row r="14" spans="1:21" x14ac:dyDescent="0.25">
      <c r="A14">
        <v>4</v>
      </c>
      <c r="B14" s="1">
        <f>E14*1.45038</f>
        <v>145.03800000000001</v>
      </c>
      <c r="C14">
        <f>$E$1</f>
        <v>120</v>
      </c>
      <c r="D14">
        <v>0.2</v>
      </c>
      <c r="E14">
        <v>100</v>
      </c>
      <c r="F14">
        <f>F12+$E$1</f>
        <v>1080</v>
      </c>
      <c r="G14">
        <f>F14/60</f>
        <v>18</v>
      </c>
      <c r="H14">
        <f>H12+1</f>
        <v>5</v>
      </c>
      <c r="S14" t="s">
        <v>16</v>
      </c>
      <c r="T14">
        <v>100</v>
      </c>
    </row>
    <row r="15" spans="1:21" x14ac:dyDescent="0.25">
      <c r="A15">
        <v>20</v>
      </c>
      <c r="B15" s="1">
        <f>E15*1.45038</f>
        <v>145.03800000000001</v>
      </c>
      <c r="C15">
        <f>$E$1</f>
        <v>120</v>
      </c>
      <c r="D15">
        <v>0.2</v>
      </c>
      <c r="E15">
        <v>100</v>
      </c>
      <c r="F15">
        <f>F14+$E$1</f>
        <v>1200</v>
      </c>
      <c r="G15">
        <f>F15/60</f>
        <v>20</v>
      </c>
      <c r="H15">
        <f t="shared" si="3"/>
        <v>5</v>
      </c>
      <c r="S15" t="s">
        <v>17</v>
      </c>
      <c r="T15">
        <f>T14/$T$12</f>
        <v>2.0202020202020203</v>
      </c>
    </row>
    <row r="16" spans="1:21" x14ac:dyDescent="0.25">
      <c r="A16">
        <v>4</v>
      </c>
      <c r="B16" s="1">
        <f>E16*1.45038</f>
        <v>145.03800000000001</v>
      </c>
      <c r="C16">
        <f>$E$1</f>
        <v>120</v>
      </c>
      <c r="D16">
        <v>0.2</v>
      </c>
      <c r="E16">
        <v>100</v>
      </c>
      <c r="F16">
        <f>F15+$E$1</f>
        <v>1320</v>
      </c>
      <c r="G16">
        <f>F16/60</f>
        <v>22</v>
      </c>
      <c r="H16">
        <f t="shared" si="2"/>
        <v>6</v>
      </c>
    </row>
    <row r="17" spans="1:20" x14ac:dyDescent="0.25">
      <c r="A17">
        <v>20</v>
      </c>
      <c r="B17" s="1">
        <f>E17*1.45038</f>
        <v>145.03800000000001</v>
      </c>
      <c r="C17">
        <f>$E$1</f>
        <v>120</v>
      </c>
      <c r="D17">
        <v>0.2</v>
      </c>
      <c r="E17">
        <v>100</v>
      </c>
      <c r="F17">
        <f>F16+$E$1</f>
        <v>1440</v>
      </c>
      <c r="G17">
        <f>F17/60</f>
        <v>24</v>
      </c>
      <c r="H17">
        <f t="shared" si="3"/>
        <v>6</v>
      </c>
      <c r="S17" t="s">
        <v>16</v>
      </c>
      <c r="T17">
        <v>600</v>
      </c>
    </row>
    <row r="18" spans="1:20" x14ac:dyDescent="0.25">
      <c r="A18">
        <v>4</v>
      </c>
      <c r="B18" s="1">
        <f>E18*1.45038</f>
        <v>145.03800000000001</v>
      </c>
      <c r="C18">
        <f>$E$1</f>
        <v>120</v>
      </c>
      <c r="D18">
        <v>0.2</v>
      </c>
      <c r="E18">
        <v>100</v>
      </c>
      <c r="F18">
        <f>F17+$E$1</f>
        <v>1560</v>
      </c>
      <c r="G18">
        <f>F18/60</f>
        <v>26</v>
      </c>
      <c r="H18">
        <f t="shared" si="2"/>
        <v>7</v>
      </c>
      <c r="S18" t="s">
        <v>17</v>
      </c>
      <c r="T18">
        <f>T17/$T$12</f>
        <v>12.121212121212121</v>
      </c>
    </row>
    <row r="19" spans="1:20" x14ac:dyDescent="0.25">
      <c r="A19">
        <v>20</v>
      </c>
      <c r="B19" s="1">
        <f>E19*1.45038</f>
        <v>145.03800000000001</v>
      </c>
      <c r="C19">
        <f>$E$1</f>
        <v>120</v>
      </c>
      <c r="D19">
        <v>0.2</v>
      </c>
      <c r="E19">
        <v>100</v>
      </c>
      <c r="F19">
        <f>F18+$E$1</f>
        <v>1680</v>
      </c>
      <c r="G19">
        <f>F19/60</f>
        <v>28</v>
      </c>
      <c r="H19">
        <f t="shared" si="3"/>
        <v>7</v>
      </c>
    </row>
    <row r="20" spans="1:20" x14ac:dyDescent="0.25">
      <c r="A20">
        <v>4</v>
      </c>
      <c r="B20" s="1">
        <f>E20*1.45038</f>
        <v>145.03800000000001</v>
      </c>
      <c r="C20">
        <f>$E$1</f>
        <v>120</v>
      </c>
      <c r="D20">
        <v>0.2</v>
      </c>
      <c r="E20">
        <v>100</v>
      </c>
      <c r="F20">
        <f>F19+$E$1</f>
        <v>1800</v>
      </c>
      <c r="G20">
        <f>F20/60</f>
        <v>30</v>
      </c>
      <c r="H20">
        <f t="shared" ref="H20" si="4">H19+1</f>
        <v>8</v>
      </c>
      <c r="S20" t="s">
        <v>16</v>
      </c>
      <c r="T20">
        <v>2300</v>
      </c>
    </row>
    <row r="21" spans="1:20" x14ac:dyDescent="0.25">
      <c r="A21">
        <v>20</v>
      </c>
      <c r="B21" s="1">
        <f>E21*1.45038</f>
        <v>145.03800000000001</v>
      </c>
      <c r="C21">
        <f>$E$1</f>
        <v>120</v>
      </c>
      <c r="D21">
        <v>0.2</v>
      </c>
      <c r="E21">
        <v>100</v>
      </c>
      <c r="F21">
        <f>F20+$E$1</f>
        <v>1920</v>
      </c>
      <c r="G21">
        <f>F21/60</f>
        <v>32</v>
      </c>
      <c r="H21">
        <f t="shared" ref="H21" si="5">H20</f>
        <v>8</v>
      </c>
      <c r="S21" t="s">
        <v>17</v>
      </c>
      <c r="T21">
        <f>T20/$T$12</f>
        <v>46.464646464646464</v>
      </c>
    </row>
    <row r="22" spans="1:20" x14ac:dyDescent="0.25">
      <c r="A22">
        <v>20</v>
      </c>
      <c r="B22" s="1">
        <f>E22*1.45038</f>
        <v>725.19</v>
      </c>
      <c r="C22">
        <v>15</v>
      </c>
      <c r="D22">
        <v>0.2</v>
      </c>
      <c r="E22">
        <v>500</v>
      </c>
    </row>
    <row r="23" spans="1:20" x14ac:dyDescent="0.25">
      <c r="A23">
        <v>4</v>
      </c>
      <c r="B23" s="1">
        <f>E23*1.45038</f>
        <v>725.19</v>
      </c>
      <c r="C23">
        <f>$E$1</f>
        <v>120</v>
      </c>
      <c r="D23">
        <v>0.2</v>
      </c>
      <c r="E23">
        <v>500</v>
      </c>
      <c r="F23">
        <f>F21+$E$1</f>
        <v>2040</v>
      </c>
      <c r="G23">
        <f>F23/60</f>
        <v>34</v>
      </c>
      <c r="H23">
        <f t="shared" ref="H23" si="6">H21+1</f>
        <v>9</v>
      </c>
    </row>
    <row r="24" spans="1:20" x14ac:dyDescent="0.25">
      <c r="A24">
        <v>20</v>
      </c>
      <c r="B24" s="1">
        <f>E24*1.45038</f>
        <v>725.19</v>
      </c>
      <c r="C24">
        <f>$E$1</f>
        <v>120</v>
      </c>
      <c r="D24">
        <v>0.2</v>
      </c>
      <c r="E24">
        <v>500</v>
      </c>
      <c r="F24">
        <f>F23+$E$1</f>
        <v>2160</v>
      </c>
      <c r="G24">
        <f>F24/60</f>
        <v>36</v>
      </c>
      <c r="H24">
        <f t="shared" ref="H24" si="7">H23</f>
        <v>9</v>
      </c>
    </row>
    <row r="25" spans="1:20" x14ac:dyDescent="0.25">
      <c r="A25">
        <v>4</v>
      </c>
      <c r="B25" s="1">
        <f>E25*1.45038</f>
        <v>725.19</v>
      </c>
      <c r="C25">
        <f>$E$1</f>
        <v>120</v>
      </c>
      <c r="D25">
        <v>0.2</v>
      </c>
      <c r="E25">
        <v>500</v>
      </c>
      <c r="F25">
        <f>F24+$E$1</f>
        <v>2280</v>
      </c>
      <c r="G25">
        <f>F25/60</f>
        <v>38</v>
      </c>
      <c r="H25">
        <f t="shared" ref="H25" si="8">H24+1</f>
        <v>10</v>
      </c>
    </row>
    <row r="26" spans="1:20" x14ac:dyDescent="0.25">
      <c r="A26">
        <v>20</v>
      </c>
      <c r="B26" s="1">
        <f>E26*1.45038</f>
        <v>725.19</v>
      </c>
      <c r="C26">
        <f>$E$1</f>
        <v>120</v>
      </c>
      <c r="D26">
        <v>0.2</v>
      </c>
      <c r="E26">
        <v>500</v>
      </c>
      <c r="F26">
        <f>F25+$E$1</f>
        <v>2400</v>
      </c>
      <c r="G26">
        <f>F26/60</f>
        <v>40</v>
      </c>
      <c r="H26">
        <f t="shared" ref="H26" si="9">H25</f>
        <v>10</v>
      </c>
    </row>
    <row r="27" spans="1:20" x14ac:dyDescent="0.25">
      <c r="A27">
        <v>4</v>
      </c>
      <c r="B27" s="1">
        <f>E27*1.45038</f>
        <v>725.19</v>
      </c>
      <c r="C27">
        <f>$E$1</f>
        <v>120</v>
      </c>
      <c r="D27">
        <v>0.2</v>
      </c>
      <c r="E27">
        <v>500</v>
      </c>
      <c r="F27">
        <f>F26+$E$1</f>
        <v>2520</v>
      </c>
      <c r="G27">
        <f>F27/60</f>
        <v>42</v>
      </c>
      <c r="H27">
        <f t="shared" ref="H27" si="10">H26+1</f>
        <v>11</v>
      </c>
    </row>
    <row r="28" spans="1:20" x14ac:dyDescent="0.25">
      <c r="A28">
        <v>20</v>
      </c>
      <c r="B28" s="1">
        <f>E28*1.45038</f>
        <v>725.19</v>
      </c>
      <c r="C28">
        <f>$E$1</f>
        <v>120</v>
      </c>
      <c r="D28">
        <v>0.2</v>
      </c>
      <c r="E28">
        <v>500</v>
      </c>
      <c r="F28">
        <f>F27+$E$1</f>
        <v>2640</v>
      </c>
      <c r="G28">
        <f>F28/60</f>
        <v>44</v>
      </c>
      <c r="H28">
        <f t="shared" ref="H28" si="11">H27</f>
        <v>11</v>
      </c>
    </row>
    <row r="29" spans="1:20" x14ac:dyDescent="0.25">
      <c r="A29">
        <v>4</v>
      </c>
      <c r="B29" s="1">
        <f>E29*1.45038</f>
        <v>725.19</v>
      </c>
      <c r="C29">
        <f>$E$1</f>
        <v>120</v>
      </c>
      <c r="D29">
        <v>0.2</v>
      </c>
      <c r="E29">
        <v>500</v>
      </c>
      <c r="F29">
        <f>F28+$E$1</f>
        <v>2760</v>
      </c>
      <c r="G29">
        <f>F29/60</f>
        <v>46</v>
      </c>
      <c r="H29">
        <f t="shared" ref="H29" si="12">H28+1</f>
        <v>12</v>
      </c>
    </row>
    <row r="30" spans="1:20" x14ac:dyDescent="0.25">
      <c r="A30">
        <v>20</v>
      </c>
      <c r="B30" s="1">
        <f>E30*1.45038</f>
        <v>725.19</v>
      </c>
      <c r="C30">
        <f>$E$1</f>
        <v>120</v>
      </c>
      <c r="D30">
        <v>0.2</v>
      </c>
      <c r="E30">
        <v>500</v>
      </c>
      <c r="F30">
        <f>F29+$E$1</f>
        <v>2880</v>
      </c>
      <c r="G30">
        <f>F30/60</f>
        <v>48</v>
      </c>
      <c r="H30">
        <f t="shared" ref="H30" si="13">H29</f>
        <v>12</v>
      </c>
    </row>
    <row r="31" spans="1:20" x14ac:dyDescent="0.25">
      <c r="A31">
        <v>20</v>
      </c>
      <c r="B31" s="1">
        <f>E31*1.45038</f>
        <v>2900.76</v>
      </c>
      <c r="C31">
        <v>60</v>
      </c>
      <c r="D31">
        <v>0.2</v>
      </c>
      <c r="E31">
        <v>2000</v>
      </c>
    </row>
    <row r="32" spans="1:20" x14ac:dyDescent="0.25">
      <c r="A32">
        <v>4</v>
      </c>
      <c r="B32" s="1">
        <f>E32*1.45038</f>
        <v>2900.76</v>
      </c>
      <c r="C32">
        <f>$E$1</f>
        <v>120</v>
      </c>
      <c r="D32">
        <v>0.2</v>
      </c>
      <c r="E32">
        <v>2000</v>
      </c>
      <c r="F32">
        <f>F30+$E$1</f>
        <v>3000</v>
      </c>
      <c r="G32">
        <f>F32/60</f>
        <v>50</v>
      </c>
      <c r="H32">
        <f t="shared" ref="H32" si="14">H30+1</f>
        <v>13</v>
      </c>
    </row>
    <row r="33" spans="1:8" x14ac:dyDescent="0.25">
      <c r="A33">
        <v>20</v>
      </c>
      <c r="B33" s="1">
        <f>E33*1.45038</f>
        <v>2900.76</v>
      </c>
      <c r="C33">
        <f>$E$1</f>
        <v>120</v>
      </c>
      <c r="D33">
        <v>0.2</v>
      </c>
      <c r="E33">
        <v>2000</v>
      </c>
      <c r="F33">
        <f>F32+$E$1</f>
        <v>3120</v>
      </c>
      <c r="G33">
        <f>F33/60</f>
        <v>52</v>
      </c>
      <c r="H33">
        <f t="shared" ref="H33" si="15">H32</f>
        <v>13</v>
      </c>
    </row>
    <row r="34" spans="1:8" x14ac:dyDescent="0.25">
      <c r="A34">
        <v>4</v>
      </c>
      <c r="B34" s="1">
        <f>E34*1.45038</f>
        <v>2900.76</v>
      </c>
      <c r="C34">
        <f>$E$1</f>
        <v>120</v>
      </c>
      <c r="D34">
        <v>0.2</v>
      </c>
      <c r="E34">
        <v>2000</v>
      </c>
      <c r="F34">
        <f>F33+$E$1</f>
        <v>3240</v>
      </c>
      <c r="G34">
        <f>F34/60</f>
        <v>54</v>
      </c>
      <c r="H34">
        <f t="shared" ref="H34" si="16">H33+1</f>
        <v>14</v>
      </c>
    </row>
    <row r="35" spans="1:8" x14ac:dyDescent="0.25">
      <c r="A35">
        <v>20</v>
      </c>
      <c r="B35" s="1">
        <f>E35*1.45038</f>
        <v>2900.76</v>
      </c>
      <c r="C35">
        <f>$E$1</f>
        <v>120</v>
      </c>
      <c r="D35">
        <v>0.2</v>
      </c>
      <c r="E35">
        <v>2000</v>
      </c>
      <c r="F35">
        <f>F34+$E$1</f>
        <v>3360</v>
      </c>
      <c r="G35">
        <f>F35/60</f>
        <v>56</v>
      </c>
      <c r="H35">
        <f t="shared" ref="H35" si="17">H34</f>
        <v>14</v>
      </c>
    </row>
    <row r="36" spans="1:8" x14ac:dyDescent="0.25">
      <c r="A36">
        <v>4</v>
      </c>
      <c r="B36" s="1">
        <f>E36*1.45038</f>
        <v>2900.76</v>
      </c>
      <c r="C36">
        <f>$E$1</f>
        <v>120</v>
      </c>
      <c r="D36">
        <v>0.2</v>
      </c>
      <c r="E36">
        <v>2000</v>
      </c>
      <c r="F36">
        <f>F35+$E$1</f>
        <v>3480</v>
      </c>
      <c r="G36">
        <f>F36/60</f>
        <v>58</v>
      </c>
      <c r="H36">
        <f t="shared" ref="H36" si="18">H35+1</f>
        <v>15</v>
      </c>
    </row>
    <row r="37" spans="1:8" x14ac:dyDescent="0.25">
      <c r="A37">
        <v>20</v>
      </c>
      <c r="B37" s="1">
        <f>E37*1.45038</f>
        <v>2900.76</v>
      </c>
      <c r="C37">
        <f>$E$1</f>
        <v>120</v>
      </c>
      <c r="D37">
        <v>0.2</v>
      </c>
      <c r="E37">
        <v>2000</v>
      </c>
      <c r="F37">
        <f>F36+$E$1</f>
        <v>3600</v>
      </c>
      <c r="G37">
        <f>F37/60</f>
        <v>60</v>
      </c>
      <c r="H37">
        <f t="shared" ref="H37" si="19">H36</f>
        <v>15</v>
      </c>
    </row>
    <row r="38" spans="1:8" x14ac:dyDescent="0.25">
      <c r="A38">
        <v>4</v>
      </c>
      <c r="B38" s="1">
        <f>E38*1.45038</f>
        <v>2900.76</v>
      </c>
      <c r="C38">
        <f>$E$1</f>
        <v>120</v>
      </c>
      <c r="D38">
        <v>0.2</v>
      </c>
      <c r="E38">
        <v>2000</v>
      </c>
      <c r="F38">
        <f>F37+$E$1</f>
        <v>3720</v>
      </c>
      <c r="G38">
        <f>F38/60</f>
        <v>62</v>
      </c>
      <c r="H38">
        <f t="shared" ref="H38" si="20">H37+1</f>
        <v>16</v>
      </c>
    </row>
    <row r="39" spans="1:8" x14ac:dyDescent="0.25">
      <c r="A39">
        <v>20</v>
      </c>
      <c r="B39" s="1">
        <f>E39*1.45038</f>
        <v>2900.76</v>
      </c>
      <c r="C39">
        <f>$E$1</f>
        <v>120</v>
      </c>
      <c r="D39">
        <v>0.2</v>
      </c>
      <c r="E39">
        <v>2000</v>
      </c>
      <c r="F39">
        <f>F38+$E$1</f>
        <v>3840</v>
      </c>
      <c r="G39">
        <f>F39/60</f>
        <v>64</v>
      </c>
      <c r="H39">
        <f t="shared" ref="H39:H42" si="21">H38</f>
        <v>16</v>
      </c>
    </row>
    <row r="40" spans="1:8" x14ac:dyDescent="0.25">
      <c r="A40">
        <v>20</v>
      </c>
      <c r="B40" s="1">
        <f>E40*1.45038</f>
        <v>725.19</v>
      </c>
      <c r="C40">
        <v>60</v>
      </c>
      <c r="D40">
        <v>0.2</v>
      </c>
      <c r="E40">
        <v>500</v>
      </c>
    </row>
    <row r="41" spans="1:8" x14ac:dyDescent="0.25">
      <c r="A41">
        <v>4</v>
      </c>
      <c r="B41" s="1">
        <f>E41*1.45038</f>
        <v>725.19</v>
      </c>
      <c r="C41">
        <f>$E$1</f>
        <v>120</v>
      </c>
      <c r="D41">
        <v>0.2</v>
      </c>
      <c r="E41">
        <v>500</v>
      </c>
      <c r="F41">
        <f>F39+$E$1</f>
        <v>3960</v>
      </c>
      <c r="G41">
        <f>F41/60</f>
        <v>66</v>
      </c>
      <c r="H41">
        <f>H39+1</f>
        <v>17</v>
      </c>
    </row>
    <row r="42" spans="1:8" x14ac:dyDescent="0.25">
      <c r="A42">
        <v>20</v>
      </c>
      <c r="B42" s="1">
        <f>E42*1.45038</f>
        <v>725.19</v>
      </c>
      <c r="C42">
        <f>$E$1</f>
        <v>120</v>
      </c>
      <c r="D42">
        <v>0.2</v>
      </c>
      <c r="E42">
        <v>500</v>
      </c>
      <c r="F42">
        <f>F41+$E$1</f>
        <v>4080</v>
      </c>
      <c r="G42">
        <f>F42/60</f>
        <v>68</v>
      </c>
      <c r="H42">
        <f t="shared" si="21"/>
        <v>17</v>
      </c>
    </row>
    <row r="43" spans="1:8" x14ac:dyDescent="0.25">
      <c r="A43">
        <v>4</v>
      </c>
      <c r="B43" s="1">
        <f>E43*1.45038</f>
        <v>725.19</v>
      </c>
      <c r="C43">
        <f>$E$1</f>
        <v>120</v>
      </c>
      <c r="D43">
        <v>0.2</v>
      </c>
      <c r="E43">
        <v>500</v>
      </c>
      <c r="F43">
        <f>F42+$E$1</f>
        <v>4200</v>
      </c>
      <c r="G43">
        <f>F43/60</f>
        <v>70</v>
      </c>
      <c r="H43">
        <f>H42+1</f>
        <v>18</v>
      </c>
    </row>
    <row r="44" spans="1:8" x14ac:dyDescent="0.25">
      <c r="A44">
        <v>20</v>
      </c>
      <c r="B44" s="1">
        <f>E44*1.45038</f>
        <v>725.19</v>
      </c>
      <c r="C44">
        <f>$E$1</f>
        <v>120</v>
      </c>
      <c r="D44">
        <v>0.2</v>
      </c>
      <c r="E44">
        <v>500</v>
      </c>
      <c r="F44">
        <f>F43+$E$1</f>
        <v>4320</v>
      </c>
      <c r="G44">
        <f>F44/60</f>
        <v>72</v>
      </c>
      <c r="H44">
        <f>H43</f>
        <v>18</v>
      </c>
    </row>
    <row r="45" spans="1:8" x14ac:dyDescent="0.25">
      <c r="A45">
        <v>4</v>
      </c>
      <c r="B45" s="1">
        <f>E45*1.45038</f>
        <v>725.19</v>
      </c>
      <c r="C45">
        <f>$E$1</f>
        <v>120</v>
      </c>
      <c r="D45">
        <v>0.2</v>
      </c>
      <c r="E45">
        <v>500</v>
      </c>
      <c r="F45">
        <f>F44+$E$1</f>
        <v>4440</v>
      </c>
      <c r="G45">
        <f>F45/60</f>
        <v>74</v>
      </c>
      <c r="H45">
        <f t="shared" ref="H45" si="22">H44+1</f>
        <v>19</v>
      </c>
    </row>
    <row r="46" spans="1:8" x14ac:dyDescent="0.25">
      <c r="A46">
        <v>20</v>
      </c>
      <c r="B46" s="1">
        <f>E46*1.45038</f>
        <v>725.19</v>
      </c>
      <c r="C46">
        <f>$E$1</f>
        <v>120</v>
      </c>
      <c r="D46">
        <v>0.2</v>
      </c>
      <c r="E46">
        <v>500</v>
      </c>
      <c r="F46">
        <f>F45+$E$1</f>
        <v>4560</v>
      </c>
      <c r="G46">
        <f>F46/60</f>
        <v>76</v>
      </c>
      <c r="H46">
        <f t="shared" ref="H46" si="23">H45</f>
        <v>19</v>
      </c>
    </row>
    <row r="47" spans="1:8" x14ac:dyDescent="0.25">
      <c r="A47">
        <v>4</v>
      </c>
      <c r="B47" s="1">
        <f>E47*1.45038</f>
        <v>725.19</v>
      </c>
      <c r="C47">
        <f>$E$1</f>
        <v>120</v>
      </c>
      <c r="D47">
        <v>0.2</v>
      </c>
      <c r="E47">
        <v>500</v>
      </c>
      <c r="F47">
        <f>F46+$E$1</f>
        <v>4680</v>
      </c>
      <c r="G47">
        <f>F47/60</f>
        <v>78</v>
      </c>
      <c r="H47">
        <f t="shared" ref="H47" si="24">H46+1</f>
        <v>20</v>
      </c>
    </row>
    <row r="48" spans="1:8" x14ac:dyDescent="0.25">
      <c r="A48">
        <v>20</v>
      </c>
      <c r="B48" s="1">
        <f>E48*1.45038</f>
        <v>725.19</v>
      </c>
      <c r="C48">
        <f>$E$1</f>
        <v>120</v>
      </c>
      <c r="D48">
        <v>0.2</v>
      </c>
      <c r="E48">
        <v>500</v>
      </c>
      <c r="F48">
        <f>F47+$E$1</f>
        <v>4800</v>
      </c>
      <c r="G48">
        <f>F48/60</f>
        <v>80</v>
      </c>
      <c r="H48">
        <f t="shared" ref="H48" si="25">H47</f>
        <v>20</v>
      </c>
    </row>
    <row r="49" spans="1:8" x14ac:dyDescent="0.25">
      <c r="A49">
        <v>20</v>
      </c>
      <c r="B49" s="1">
        <f>E49*1.45038</f>
        <v>145.03800000000001</v>
      </c>
      <c r="C49">
        <v>15</v>
      </c>
      <c r="D49">
        <v>0.2</v>
      </c>
      <c r="E49">
        <v>100</v>
      </c>
    </row>
    <row r="50" spans="1:8" x14ac:dyDescent="0.25">
      <c r="A50">
        <v>4</v>
      </c>
      <c r="B50" s="1">
        <f>E50*1.45038</f>
        <v>145.03800000000001</v>
      </c>
      <c r="C50">
        <f>$E$1</f>
        <v>120</v>
      </c>
      <c r="D50">
        <v>0.2</v>
      </c>
      <c r="E50">
        <v>100</v>
      </c>
      <c r="F50">
        <f>F48+$E$1</f>
        <v>4920</v>
      </c>
      <c r="G50">
        <f>F50/60</f>
        <v>82</v>
      </c>
      <c r="H50">
        <f t="shared" ref="H50" si="26">H48+1</f>
        <v>21</v>
      </c>
    </row>
    <row r="51" spans="1:8" x14ac:dyDescent="0.25">
      <c r="A51">
        <v>20</v>
      </c>
      <c r="B51" s="1">
        <f>E51*1.45038</f>
        <v>145.03800000000001</v>
      </c>
      <c r="C51">
        <f>$E$1</f>
        <v>120</v>
      </c>
      <c r="D51">
        <v>0.2</v>
      </c>
      <c r="E51">
        <v>100</v>
      </c>
      <c r="F51">
        <f>F50+$E$1</f>
        <v>5040</v>
      </c>
      <c r="G51">
        <f>F51/60</f>
        <v>84</v>
      </c>
      <c r="H51">
        <f t="shared" ref="H51" si="27">H50</f>
        <v>21</v>
      </c>
    </row>
    <row r="52" spans="1:8" x14ac:dyDescent="0.25">
      <c r="A52">
        <v>4</v>
      </c>
      <c r="B52" s="1">
        <f>E52*1.45038</f>
        <v>145.03800000000001</v>
      </c>
      <c r="C52">
        <f>$E$1</f>
        <v>120</v>
      </c>
      <c r="D52">
        <v>0.2</v>
      </c>
      <c r="E52">
        <v>100</v>
      </c>
      <c r="F52">
        <f>F51+$E$1</f>
        <v>5160</v>
      </c>
      <c r="G52">
        <f>F52/60</f>
        <v>86</v>
      </c>
      <c r="H52">
        <f t="shared" ref="H52" si="28">H51+1</f>
        <v>22</v>
      </c>
    </row>
    <row r="53" spans="1:8" x14ac:dyDescent="0.25">
      <c r="A53">
        <v>20</v>
      </c>
      <c r="B53" s="1">
        <f>E53*1.45038</f>
        <v>145.03800000000001</v>
      </c>
      <c r="C53">
        <f>$E$1</f>
        <v>120</v>
      </c>
      <c r="D53">
        <v>0.2</v>
      </c>
      <c r="E53">
        <v>100</v>
      </c>
      <c r="F53">
        <f>F52+$E$1</f>
        <v>5280</v>
      </c>
      <c r="G53">
        <f>F53/60</f>
        <v>88</v>
      </c>
      <c r="H53">
        <f t="shared" ref="H53" si="29">H52</f>
        <v>22</v>
      </c>
    </row>
    <row r="54" spans="1:8" x14ac:dyDescent="0.25">
      <c r="A54">
        <v>4</v>
      </c>
      <c r="B54" s="1">
        <f>E54*1.45038</f>
        <v>145.03800000000001</v>
      </c>
      <c r="C54">
        <f>$E$1</f>
        <v>120</v>
      </c>
      <c r="D54">
        <v>0.2</v>
      </c>
      <c r="E54">
        <v>100</v>
      </c>
      <c r="F54">
        <f>F53+$E$1</f>
        <v>5400</v>
      </c>
      <c r="G54">
        <f>F54/60</f>
        <v>90</v>
      </c>
      <c r="H54">
        <f t="shared" ref="H54" si="30">H53+1</f>
        <v>23</v>
      </c>
    </row>
    <row r="55" spans="1:8" x14ac:dyDescent="0.25">
      <c r="A55">
        <v>20</v>
      </c>
      <c r="B55" s="1">
        <f>E55*1.45038</f>
        <v>145.03800000000001</v>
      </c>
      <c r="C55">
        <f>$E$1</f>
        <v>120</v>
      </c>
      <c r="D55">
        <v>0.2</v>
      </c>
      <c r="E55">
        <v>100</v>
      </c>
      <c r="F55">
        <f>F54+$E$1</f>
        <v>5520</v>
      </c>
      <c r="G55">
        <f>F55/60</f>
        <v>92</v>
      </c>
      <c r="H55">
        <f t="shared" ref="H55" si="31">H54</f>
        <v>23</v>
      </c>
    </row>
    <row r="56" spans="1:8" x14ac:dyDescent="0.25">
      <c r="A56">
        <v>4</v>
      </c>
      <c r="B56" s="1">
        <f>E56*1.45038</f>
        <v>145.03800000000001</v>
      </c>
      <c r="C56">
        <f>$E$1</f>
        <v>120</v>
      </c>
      <c r="D56">
        <v>0.2</v>
      </c>
      <c r="E56">
        <v>100</v>
      </c>
      <c r="F56">
        <f>F55+$E$1</f>
        <v>5640</v>
      </c>
      <c r="G56">
        <f>F56/60</f>
        <v>94</v>
      </c>
      <c r="H56">
        <f t="shared" ref="H56" si="32">H55+1</f>
        <v>24</v>
      </c>
    </row>
    <row r="57" spans="1:8" x14ac:dyDescent="0.25">
      <c r="A57">
        <v>20</v>
      </c>
      <c r="B57" s="1">
        <f>E57*1.45038</f>
        <v>145.03800000000001</v>
      </c>
      <c r="C57">
        <f>$E$1</f>
        <v>120</v>
      </c>
      <c r="D57">
        <v>0.2</v>
      </c>
      <c r="E57">
        <v>100</v>
      </c>
      <c r="F57">
        <f>F56+$E$1</f>
        <v>5760</v>
      </c>
      <c r="G57">
        <f>F57/60</f>
        <v>96</v>
      </c>
      <c r="H57">
        <f t="shared" ref="H57" si="33">H56</f>
        <v>24</v>
      </c>
    </row>
    <row r="58" spans="1:8" x14ac:dyDescent="0.25">
      <c r="A58">
        <v>20</v>
      </c>
      <c r="B58" s="1">
        <f>E58*1.45038</f>
        <v>29.0076</v>
      </c>
      <c r="C58">
        <v>5</v>
      </c>
      <c r="D58">
        <v>0.2</v>
      </c>
      <c r="E58">
        <v>20</v>
      </c>
    </row>
    <row r="59" spans="1:8" x14ac:dyDescent="0.25">
      <c r="A59">
        <v>4</v>
      </c>
      <c r="B59" s="1">
        <f>E59*1.45038</f>
        <v>29.0076</v>
      </c>
      <c r="C59">
        <f>$E$1</f>
        <v>120</v>
      </c>
      <c r="D59">
        <v>0.2</v>
      </c>
      <c r="E59">
        <v>20</v>
      </c>
      <c r="F59">
        <f>F57+$E$1</f>
        <v>5880</v>
      </c>
      <c r="G59">
        <f>F59/60</f>
        <v>98</v>
      </c>
      <c r="H59">
        <f t="shared" ref="H59" si="34">H57+1</f>
        <v>25</v>
      </c>
    </row>
    <row r="60" spans="1:8" x14ac:dyDescent="0.25">
      <c r="A60">
        <v>20</v>
      </c>
      <c r="B60" s="1">
        <f>E60*1.45038</f>
        <v>29.0076</v>
      </c>
      <c r="C60">
        <f>$E$1</f>
        <v>120</v>
      </c>
      <c r="D60">
        <v>0.2</v>
      </c>
      <c r="E60">
        <v>20</v>
      </c>
      <c r="F60">
        <f>F59+$E$1</f>
        <v>6000</v>
      </c>
      <c r="G60">
        <f>F60/60</f>
        <v>100</v>
      </c>
      <c r="H60">
        <f t="shared" ref="H60" si="35">H59</f>
        <v>25</v>
      </c>
    </row>
    <row r="61" spans="1:8" x14ac:dyDescent="0.25">
      <c r="A61">
        <v>4</v>
      </c>
      <c r="B61" s="1">
        <f>E61*1.45038</f>
        <v>29.0076</v>
      </c>
      <c r="C61">
        <f>$E$1</f>
        <v>120</v>
      </c>
      <c r="D61">
        <v>0.2</v>
      </c>
      <c r="E61">
        <v>20</v>
      </c>
      <c r="F61">
        <f>F60+$E$1</f>
        <v>6120</v>
      </c>
      <c r="G61">
        <f>F61/60</f>
        <v>102</v>
      </c>
      <c r="H61">
        <f t="shared" ref="H61" si="36">H60+1</f>
        <v>26</v>
      </c>
    </row>
    <row r="62" spans="1:8" x14ac:dyDescent="0.25">
      <c r="A62">
        <v>20</v>
      </c>
      <c r="B62" s="1">
        <f>E62*1.45038</f>
        <v>29.0076</v>
      </c>
      <c r="C62">
        <f>$E$1</f>
        <v>120</v>
      </c>
      <c r="D62">
        <v>0.2</v>
      </c>
      <c r="E62">
        <v>20</v>
      </c>
      <c r="F62">
        <f>F61+$E$1</f>
        <v>6240</v>
      </c>
      <c r="G62">
        <f>F62/60</f>
        <v>104</v>
      </c>
      <c r="H62">
        <f t="shared" ref="H62" si="37">H61</f>
        <v>26</v>
      </c>
    </row>
    <row r="63" spans="1:8" x14ac:dyDescent="0.25">
      <c r="A63">
        <v>4</v>
      </c>
      <c r="B63" s="1">
        <f>E63*1.45038</f>
        <v>29.0076</v>
      </c>
      <c r="C63">
        <f>$E$1</f>
        <v>120</v>
      </c>
      <c r="D63">
        <v>0.2</v>
      </c>
      <c r="E63">
        <v>20</v>
      </c>
      <c r="F63">
        <f>F62+$E$1</f>
        <v>6360</v>
      </c>
      <c r="G63">
        <f>F63/60</f>
        <v>106</v>
      </c>
      <c r="H63">
        <f t="shared" ref="H63" si="38">H62+1</f>
        <v>27</v>
      </c>
    </row>
    <row r="64" spans="1:8" x14ac:dyDescent="0.25">
      <c r="A64">
        <v>20</v>
      </c>
      <c r="B64" s="1">
        <f>E64*1.45038</f>
        <v>29.0076</v>
      </c>
      <c r="C64">
        <f>$E$1</f>
        <v>120</v>
      </c>
      <c r="D64">
        <v>0.2</v>
      </c>
      <c r="E64">
        <v>20</v>
      </c>
      <c r="F64">
        <f>F63+$E$1</f>
        <v>6480</v>
      </c>
      <c r="G64">
        <f>F64/60</f>
        <v>108</v>
      </c>
      <c r="H64">
        <f t="shared" ref="H64" si="39">H63</f>
        <v>27</v>
      </c>
    </row>
    <row r="65" spans="1:8" x14ac:dyDescent="0.25">
      <c r="A65">
        <v>4</v>
      </c>
      <c r="B65" s="1">
        <f>E65*1.45038</f>
        <v>29.0076</v>
      </c>
      <c r="C65">
        <f>$E$1</f>
        <v>120</v>
      </c>
      <c r="D65">
        <v>0.2</v>
      </c>
      <c r="E65">
        <v>20</v>
      </c>
      <c r="F65">
        <f>F64+$E$1</f>
        <v>6600</v>
      </c>
      <c r="G65">
        <f>F65/60</f>
        <v>110</v>
      </c>
      <c r="H65">
        <f t="shared" ref="H65" si="40">H64+1</f>
        <v>28</v>
      </c>
    </row>
    <row r="66" spans="1:8" x14ac:dyDescent="0.25">
      <c r="A66">
        <v>20</v>
      </c>
      <c r="B66" s="1">
        <f>E66*1.45038</f>
        <v>29.0076</v>
      </c>
      <c r="C66">
        <f>$E$1</f>
        <v>120</v>
      </c>
      <c r="D66">
        <v>0.2</v>
      </c>
      <c r="E66">
        <v>20</v>
      </c>
      <c r="F66">
        <f>F65+$E$1</f>
        <v>6720</v>
      </c>
      <c r="G66">
        <f>F66/60</f>
        <v>112</v>
      </c>
      <c r="H66">
        <f t="shared" ref="H66" si="41">H65</f>
        <v>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DE5E-23BF-4EB9-A17C-ABEEEF7CD385}">
  <dimension ref="A1:D62"/>
  <sheetViews>
    <sheetView tabSelected="1" workbookViewId="0">
      <selection activeCell="G24" sqref="G24"/>
    </sheetView>
  </sheetViews>
  <sheetFormatPr defaultRowHeight="15" x14ac:dyDescent="0.25"/>
  <cols>
    <col min="2" max="2" width="9.140625" style="1"/>
  </cols>
  <sheetData>
    <row r="1" spans="1:4" x14ac:dyDescent="0.25">
      <c r="A1">
        <v>4</v>
      </c>
      <c r="B1" s="1">
        <v>29.0076</v>
      </c>
      <c r="C1">
        <v>120</v>
      </c>
      <c r="D1">
        <v>0.2</v>
      </c>
    </row>
    <row r="2" spans="1:4" x14ac:dyDescent="0.25">
      <c r="A2">
        <v>20</v>
      </c>
      <c r="B2" s="1">
        <v>29.0076</v>
      </c>
      <c r="C2">
        <v>120</v>
      </c>
      <c r="D2">
        <v>0.2</v>
      </c>
    </row>
    <row r="3" spans="1:4" x14ac:dyDescent="0.25">
      <c r="A3">
        <v>4</v>
      </c>
      <c r="B3" s="1">
        <v>29.0076</v>
      </c>
      <c r="C3">
        <v>120</v>
      </c>
      <c r="D3">
        <v>0.2</v>
      </c>
    </row>
    <row r="4" spans="1:4" x14ac:dyDescent="0.25">
      <c r="A4">
        <v>20</v>
      </c>
      <c r="B4" s="1">
        <v>29.0076</v>
      </c>
      <c r="C4">
        <v>120</v>
      </c>
      <c r="D4">
        <v>0.2</v>
      </c>
    </row>
    <row r="5" spans="1:4" x14ac:dyDescent="0.25">
      <c r="A5">
        <v>4</v>
      </c>
      <c r="B5" s="1">
        <v>29.0076</v>
      </c>
      <c r="C5">
        <v>120</v>
      </c>
      <c r="D5">
        <v>0.2</v>
      </c>
    </row>
    <row r="6" spans="1:4" x14ac:dyDescent="0.25">
      <c r="A6">
        <v>20</v>
      </c>
      <c r="B6" s="1">
        <v>29.0076</v>
      </c>
      <c r="C6">
        <v>120</v>
      </c>
      <c r="D6">
        <v>0.2</v>
      </c>
    </row>
    <row r="7" spans="1:4" x14ac:dyDescent="0.25">
      <c r="A7">
        <v>4</v>
      </c>
      <c r="B7" s="1">
        <v>29.0076</v>
      </c>
      <c r="C7">
        <v>120</v>
      </c>
      <c r="D7">
        <v>0.2</v>
      </c>
    </row>
    <row r="8" spans="1:4" x14ac:dyDescent="0.25">
      <c r="A8">
        <v>20</v>
      </c>
      <c r="B8" s="1">
        <v>29.0076</v>
      </c>
      <c r="C8">
        <v>120</v>
      </c>
      <c r="D8">
        <v>0.2</v>
      </c>
    </row>
    <row r="9" spans="1:4" x14ac:dyDescent="0.25">
      <c r="A9">
        <v>20</v>
      </c>
      <c r="B9" s="1">
        <v>145.03800000000001</v>
      </c>
      <c r="C9">
        <v>5</v>
      </c>
      <c r="D9">
        <v>0.2</v>
      </c>
    </row>
    <row r="10" spans="1:4" x14ac:dyDescent="0.25">
      <c r="A10">
        <v>4</v>
      </c>
      <c r="B10" s="1">
        <v>145.03800000000001</v>
      </c>
      <c r="C10">
        <v>120</v>
      </c>
      <c r="D10">
        <v>0.2</v>
      </c>
    </row>
    <row r="11" spans="1:4" x14ac:dyDescent="0.25">
      <c r="A11">
        <v>20</v>
      </c>
      <c r="B11" s="1">
        <v>145.03800000000001</v>
      </c>
      <c r="C11">
        <v>120</v>
      </c>
      <c r="D11">
        <v>0.2</v>
      </c>
    </row>
    <row r="12" spans="1:4" x14ac:dyDescent="0.25">
      <c r="A12">
        <v>4</v>
      </c>
      <c r="B12" s="1">
        <v>145.03800000000001</v>
      </c>
      <c r="C12">
        <v>120</v>
      </c>
      <c r="D12">
        <v>0.2</v>
      </c>
    </row>
    <row r="13" spans="1:4" x14ac:dyDescent="0.25">
      <c r="A13">
        <v>20</v>
      </c>
      <c r="B13" s="1">
        <v>145.03800000000001</v>
      </c>
      <c r="C13">
        <v>120</v>
      </c>
      <c r="D13">
        <v>0.2</v>
      </c>
    </row>
    <row r="14" spans="1:4" x14ac:dyDescent="0.25">
      <c r="A14">
        <v>4</v>
      </c>
      <c r="B14" s="1">
        <v>145.03800000000001</v>
      </c>
      <c r="C14">
        <v>120</v>
      </c>
      <c r="D14">
        <v>0.2</v>
      </c>
    </row>
    <row r="15" spans="1:4" x14ac:dyDescent="0.25">
      <c r="A15">
        <v>20</v>
      </c>
      <c r="B15" s="1">
        <v>145.03800000000001</v>
      </c>
      <c r="C15">
        <v>120</v>
      </c>
      <c r="D15">
        <v>0.2</v>
      </c>
    </row>
    <row r="16" spans="1:4" x14ac:dyDescent="0.25">
      <c r="A16">
        <v>4</v>
      </c>
      <c r="B16" s="1">
        <v>145.03800000000001</v>
      </c>
      <c r="C16">
        <v>120</v>
      </c>
      <c r="D16">
        <v>0.2</v>
      </c>
    </row>
    <row r="17" spans="1:4" x14ac:dyDescent="0.25">
      <c r="A17">
        <v>20</v>
      </c>
      <c r="B17" s="1">
        <v>145.03800000000001</v>
      </c>
      <c r="C17">
        <v>120</v>
      </c>
      <c r="D17">
        <v>0.2</v>
      </c>
    </row>
    <row r="18" spans="1:4" x14ac:dyDescent="0.25">
      <c r="A18">
        <v>20</v>
      </c>
      <c r="B18" s="1">
        <v>725.19</v>
      </c>
      <c r="C18">
        <v>15</v>
      </c>
      <c r="D18">
        <v>0.2</v>
      </c>
    </row>
    <row r="19" spans="1:4" x14ac:dyDescent="0.25">
      <c r="A19">
        <v>4</v>
      </c>
      <c r="B19" s="1">
        <v>725.19</v>
      </c>
      <c r="C19">
        <v>120</v>
      </c>
      <c r="D19">
        <v>0.2</v>
      </c>
    </row>
    <row r="20" spans="1:4" x14ac:dyDescent="0.25">
      <c r="A20">
        <v>20</v>
      </c>
      <c r="B20" s="1">
        <v>725.19</v>
      </c>
      <c r="C20">
        <v>120</v>
      </c>
      <c r="D20">
        <v>0.2</v>
      </c>
    </row>
    <row r="21" spans="1:4" x14ac:dyDescent="0.25">
      <c r="A21">
        <v>4</v>
      </c>
      <c r="B21" s="1">
        <v>725.19</v>
      </c>
      <c r="C21">
        <v>120</v>
      </c>
      <c r="D21">
        <v>0.2</v>
      </c>
    </row>
    <row r="22" spans="1:4" x14ac:dyDescent="0.25">
      <c r="A22">
        <v>20</v>
      </c>
      <c r="B22" s="1">
        <v>725.19</v>
      </c>
      <c r="C22">
        <v>120</v>
      </c>
      <c r="D22">
        <v>0.2</v>
      </c>
    </row>
    <row r="23" spans="1:4" x14ac:dyDescent="0.25">
      <c r="A23">
        <v>4</v>
      </c>
      <c r="B23" s="1">
        <v>725.19</v>
      </c>
      <c r="C23">
        <v>120</v>
      </c>
      <c r="D23">
        <v>0.2</v>
      </c>
    </row>
    <row r="24" spans="1:4" x14ac:dyDescent="0.25">
      <c r="A24">
        <v>20</v>
      </c>
      <c r="B24" s="1">
        <v>725.19</v>
      </c>
      <c r="C24">
        <v>120</v>
      </c>
      <c r="D24">
        <v>0.2</v>
      </c>
    </row>
    <row r="25" spans="1:4" x14ac:dyDescent="0.25">
      <c r="A25">
        <v>4</v>
      </c>
      <c r="B25" s="1">
        <v>725.19</v>
      </c>
      <c r="C25">
        <v>120</v>
      </c>
      <c r="D25">
        <v>0.2</v>
      </c>
    </row>
    <row r="26" spans="1:4" x14ac:dyDescent="0.25">
      <c r="A26">
        <v>20</v>
      </c>
      <c r="B26" s="1">
        <v>725.19</v>
      </c>
      <c r="C26">
        <v>120</v>
      </c>
      <c r="D26">
        <v>0.2</v>
      </c>
    </row>
    <row r="27" spans="1:4" x14ac:dyDescent="0.25">
      <c r="A27">
        <v>20</v>
      </c>
      <c r="B27" s="1">
        <v>2900.76</v>
      </c>
      <c r="C27">
        <v>60</v>
      </c>
      <c r="D27">
        <v>0.2</v>
      </c>
    </row>
    <row r="28" spans="1:4" x14ac:dyDescent="0.25">
      <c r="A28">
        <v>4</v>
      </c>
      <c r="B28" s="1">
        <v>2900.76</v>
      </c>
      <c r="C28">
        <v>120</v>
      </c>
      <c r="D28">
        <v>0.2</v>
      </c>
    </row>
    <row r="29" spans="1:4" x14ac:dyDescent="0.25">
      <c r="A29">
        <v>20</v>
      </c>
      <c r="B29" s="1">
        <v>2900.76</v>
      </c>
      <c r="C29">
        <v>120</v>
      </c>
      <c r="D29">
        <v>0.2</v>
      </c>
    </row>
    <row r="30" spans="1:4" x14ac:dyDescent="0.25">
      <c r="A30">
        <v>4</v>
      </c>
      <c r="B30" s="1">
        <v>2900.76</v>
      </c>
      <c r="C30">
        <v>120</v>
      </c>
      <c r="D30">
        <v>0.2</v>
      </c>
    </row>
    <row r="31" spans="1:4" x14ac:dyDescent="0.25">
      <c r="A31">
        <v>20</v>
      </c>
      <c r="B31" s="1">
        <v>2900.76</v>
      </c>
      <c r="C31">
        <v>120</v>
      </c>
      <c r="D31">
        <v>0.2</v>
      </c>
    </row>
    <row r="32" spans="1:4" x14ac:dyDescent="0.25">
      <c r="A32">
        <v>4</v>
      </c>
      <c r="B32" s="1">
        <v>2900.76</v>
      </c>
      <c r="C32">
        <v>120</v>
      </c>
      <c r="D32">
        <v>0.2</v>
      </c>
    </row>
    <row r="33" spans="1:4" x14ac:dyDescent="0.25">
      <c r="A33">
        <v>20</v>
      </c>
      <c r="B33" s="1">
        <v>2900.76</v>
      </c>
      <c r="C33">
        <v>120</v>
      </c>
      <c r="D33">
        <v>0.2</v>
      </c>
    </row>
    <row r="34" spans="1:4" x14ac:dyDescent="0.25">
      <c r="A34">
        <v>4</v>
      </c>
      <c r="B34" s="1">
        <v>2900.76</v>
      </c>
      <c r="C34">
        <v>120</v>
      </c>
      <c r="D34">
        <v>0.2</v>
      </c>
    </row>
    <row r="35" spans="1:4" x14ac:dyDescent="0.25">
      <c r="A35">
        <v>20</v>
      </c>
      <c r="B35" s="1">
        <v>2900.76</v>
      </c>
      <c r="C35">
        <v>120</v>
      </c>
      <c r="D35">
        <v>0.2</v>
      </c>
    </row>
    <row r="36" spans="1:4" x14ac:dyDescent="0.25">
      <c r="A36">
        <v>20</v>
      </c>
      <c r="B36" s="1">
        <v>725.19</v>
      </c>
      <c r="C36">
        <v>60</v>
      </c>
      <c r="D36">
        <v>0.2</v>
      </c>
    </row>
    <row r="37" spans="1:4" x14ac:dyDescent="0.25">
      <c r="A37">
        <v>4</v>
      </c>
      <c r="B37" s="1">
        <v>725.19</v>
      </c>
      <c r="C37">
        <v>120</v>
      </c>
      <c r="D37">
        <v>0.2</v>
      </c>
    </row>
    <row r="38" spans="1:4" x14ac:dyDescent="0.25">
      <c r="A38">
        <v>20</v>
      </c>
      <c r="B38" s="1">
        <v>725.19</v>
      </c>
      <c r="C38">
        <v>120</v>
      </c>
      <c r="D38">
        <v>0.2</v>
      </c>
    </row>
    <row r="39" spans="1:4" x14ac:dyDescent="0.25">
      <c r="A39">
        <v>4</v>
      </c>
      <c r="B39" s="1">
        <v>725.19</v>
      </c>
      <c r="C39">
        <v>120</v>
      </c>
      <c r="D39">
        <v>0.2</v>
      </c>
    </row>
    <row r="40" spans="1:4" x14ac:dyDescent="0.25">
      <c r="A40">
        <v>20</v>
      </c>
      <c r="B40" s="1">
        <v>725.19</v>
      </c>
      <c r="C40">
        <v>120</v>
      </c>
      <c r="D40">
        <v>0.2</v>
      </c>
    </row>
    <row r="41" spans="1:4" x14ac:dyDescent="0.25">
      <c r="A41">
        <v>4</v>
      </c>
      <c r="B41" s="1">
        <v>725.19</v>
      </c>
      <c r="C41">
        <v>120</v>
      </c>
      <c r="D41">
        <v>0.2</v>
      </c>
    </row>
    <row r="42" spans="1:4" x14ac:dyDescent="0.25">
      <c r="A42">
        <v>20</v>
      </c>
      <c r="B42" s="1">
        <v>725.19</v>
      </c>
      <c r="C42">
        <v>120</v>
      </c>
      <c r="D42">
        <v>0.2</v>
      </c>
    </row>
    <row r="43" spans="1:4" x14ac:dyDescent="0.25">
      <c r="A43">
        <v>4</v>
      </c>
      <c r="B43" s="1">
        <v>725.19</v>
      </c>
      <c r="C43">
        <v>120</v>
      </c>
      <c r="D43">
        <v>0.2</v>
      </c>
    </row>
    <row r="44" spans="1:4" x14ac:dyDescent="0.25">
      <c r="A44">
        <v>20</v>
      </c>
      <c r="B44" s="1">
        <v>725.19</v>
      </c>
      <c r="C44">
        <v>120</v>
      </c>
      <c r="D44">
        <v>0.2</v>
      </c>
    </row>
    <row r="45" spans="1:4" x14ac:dyDescent="0.25">
      <c r="A45">
        <v>20</v>
      </c>
      <c r="B45" s="1">
        <v>145.03800000000001</v>
      </c>
      <c r="C45">
        <v>15</v>
      </c>
      <c r="D45">
        <v>0.2</v>
      </c>
    </row>
    <row r="46" spans="1:4" x14ac:dyDescent="0.25">
      <c r="A46">
        <v>4</v>
      </c>
      <c r="B46" s="1">
        <v>145.03800000000001</v>
      </c>
      <c r="C46">
        <v>120</v>
      </c>
      <c r="D46">
        <v>0.2</v>
      </c>
    </row>
    <row r="47" spans="1:4" x14ac:dyDescent="0.25">
      <c r="A47">
        <v>20</v>
      </c>
      <c r="B47" s="1">
        <v>145.03800000000001</v>
      </c>
      <c r="C47">
        <v>120</v>
      </c>
      <c r="D47">
        <v>0.2</v>
      </c>
    </row>
    <row r="48" spans="1:4" x14ac:dyDescent="0.25">
      <c r="A48">
        <v>4</v>
      </c>
      <c r="B48" s="1">
        <v>145.03800000000001</v>
      </c>
      <c r="C48">
        <v>120</v>
      </c>
      <c r="D48">
        <v>0.2</v>
      </c>
    </row>
    <row r="49" spans="1:4" x14ac:dyDescent="0.25">
      <c r="A49">
        <v>20</v>
      </c>
      <c r="B49" s="1">
        <v>145.03800000000001</v>
      </c>
      <c r="C49">
        <v>120</v>
      </c>
      <c r="D49">
        <v>0.2</v>
      </c>
    </row>
    <row r="50" spans="1:4" x14ac:dyDescent="0.25">
      <c r="A50">
        <v>4</v>
      </c>
      <c r="B50" s="1">
        <v>145.03800000000001</v>
      </c>
      <c r="C50">
        <v>120</v>
      </c>
      <c r="D50">
        <v>0.2</v>
      </c>
    </row>
    <row r="51" spans="1:4" x14ac:dyDescent="0.25">
      <c r="A51">
        <v>20</v>
      </c>
      <c r="B51" s="1">
        <v>145.03800000000001</v>
      </c>
      <c r="C51">
        <v>120</v>
      </c>
      <c r="D51">
        <v>0.2</v>
      </c>
    </row>
    <row r="52" spans="1:4" x14ac:dyDescent="0.25">
      <c r="A52">
        <v>4</v>
      </c>
      <c r="B52" s="1">
        <v>145.03800000000001</v>
      </c>
      <c r="C52">
        <v>120</v>
      </c>
      <c r="D52">
        <v>0.2</v>
      </c>
    </row>
    <row r="53" spans="1:4" x14ac:dyDescent="0.25">
      <c r="A53">
        <v>20</v>
      </c>
      <c r="B53" s="1">
        <v>145.03800000000001</v>
      </c>
      <c r="C53">
        <v>120</v>
      </c>
      <c r="D53">
        <v>0.2</v>
      </c>
    </row>
    <row r="54" spans="1:4" x14ac:dyDescent="0.25">
      <c r="A54">
        <v>20</v>
      </c>
      <c r="B54" s="1">
        <v>29.0076</v>
      </c>
      <c r="C54">
        <v>5</v>
      </c>
      <c r="D54">
        <v>0.2</v>
      </c>
    </row>
    <row r="55" spans="1:4" x14ac:dyDescent="0.25">
      <c r="A55">
        <v>4</v>
      </c>
      <c r="B55" s="1">
        <v>29.0076</v>
      </c>
      <c r="C55">
        <v>120</v>
      </c>
      <c r="D55">
        <v>0.2</v>
      </c>
    </row>
    <row r="56" spans="1:4" x14ac:dyDescent="0.25">
      <c r="A56">
        <v>20</v>
      </c>
      <c r="B56" s="1">
        <v>29.0076</v>
      </c>
      <c r="C56">
        <v>120</v>
      </c>
      <c r="D56">
        <v>0.2</v>
      </c>
    </row>
    <row r="57" spans="1:4" x14ac:dyDescent="0.25">
      <c r="A57">
        <v>4</v>
      </c>
      <c r="B57" s="1">
        <v>29.0076</v>
      </c>
      <c r="C57">
        <v>120</v>
      </c>
      <c r="D57">
        <v>0.2</v>
      </c>
    </row>
    <row r="58" spans="1:4" x14ac:dyDescent="0.25">
      <c r="A58">
        <v>20</v>
      </c>
      <c r="B58" s="1">
        <v>29.0076</v>
      </c>
      <c r="C58">
        <v>120</v>
      </c>
      <c r="D58">
        <v>0.2</v>
      </c>
    </row>
    <row r="59" spans="1:4" x14ac:dyDescent="0.25">
      <c r="A59">
        <v>4</v>
      </c>
      <c r="B59" s="1">
        <v>29.0076</v>
      </c>
      <c r="C59">
        <v>120</v>
      </c>
      <c r="D59">
        <v>0.2</v>
      </c>
    </row>
    <row r="60" spans="1:4" x14ac:dyDescent="0.25">
      <c r="A60">
        <v>20</v>
      </c>
      <c r="B60" s="1">
        <v>29.0076</v>
      </c>
      <c r="C60">
        <v>120</v>
      </c>
      <c r="D60">
        <v>0.2</v>
      </c>
    </row>
    <row r="61" spans="1:4" x14ac:dyDescent="0.25">
      <c r="A61">
        <v>4</v>
      </c>
      <c r="B61" s="1">
        <v>29.0076</v>
      </c>
      <c r="C61">
        <v>120</v>
      </c>
      <c r="D61">
        <v>0.2</v>
      </c>
    </row>
    <row r="62" spans="1:4" x14ac:dyDescent="0.25">
      <c r="A62">
        <v>20</v>
      </c>
      <c r="B62" s="1">
        <v>29.0076</v>
      </c>
      <c r="C62">
        <v>120</v>
      </c>
      <c r="D62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TempCycles4Pressures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2023-01-25T17:59:19Z</dcterms:created>
  <dcterms:modified xsi:type="dcterms:W3CDTF">2023-01-26T22:51:43Z</dcterms:modified>
</cp:coreProperties>
</file>