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30" windowWidth="22020" windowHeight="11115" activeTab="1"/>
  </bookViews>
  <sheets>
    <sheet name="Sheet1" sheetId="2" r:id="rId1"/>
    <sheet name="Oxygen2012Oct04T170819Titr" sheetId="1" r:id="rId2"/>
  </sheets>
  <calcPr calcId="114210"/>
</workbook>
</file>

<file path=xl/calcChain.xml><?xml version="1.0" encoding="utf-8"?>
<calcChain xmlns="http://schemas.openxmlformats.org/spreadsheetml/2006/main">
  <c r="E83" i="1"/>
  <c r="I83"/>
  <c r="G83"/>
  <c r="G82"/>
  <c r="H71"/>
  <c r="G71"/>
  <c r="I80"/>
  <c r="I81"/>
  <c r="I82"/>
  <c r="I84"/>
  <c r="I85"/>
  <c r="L56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92"/>
  <c r="H93"/>
  <c r="H94"/>
  <c r="H95"/>
  <c r="H96"/>
  <c r="H97"/>
  <c r="H98"/>
  <c r="H99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G15"/>
  <c r="G6"/>
  <c r="G7"/>
  <c r="G8"/>
  <c r="G9"/>
  <c r="G10"/>
  <c r="G11"/>
  <c r="G12"/>
  <c r="G13"/>
  <c r="G14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2"/>
  <c r="G73"/>
  <c r="G74"/>
  <c r="G75"/>
  <c r="G76"/>
  <c r="G77"/>
  <c r="G78"/>
  <c r="G79"/>
  <c r="G80"/>
  <c r="G81"/>
  <c r="G84"/>
  <c r="G85"/>
  <c r="G86"/>
  <c r="G87"/>
  <c r="G88"/>
  <c r="G89"/>
  <c r="G90"/>
  <c r="G91"/>
  <c r="G92"/>
  <c r="G93"/>
  <c r="G94"/>
  <c r="G95"/>
  <c r="G96"/>
  <c r="G97"/>
  <c r="G98"/>
  <c r="G99"/>
  <c r="G5"/>
  <c r="F15"/>
  <c r="E11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4"/>
  <c r="E85"/>
  <c r="E86"/>
  <c r="E87"/>
  <c r="E88"/>
  <c r="E89"/>
  <c r="E90"/>
  <c r="E91"/>
  <c r="E92"/>
  <c r="E93"/>
  <c r="E94"/>
  <c r="E95"/>
  <c r="E96"/>
  <c r="E97"/>
  <c r="E98"/>
  <c r="E99"/>
  <c r="E12"/>
  <c r="E13"/>
  <c r="E14"/>
  <c r="E15"/>
  <c r="E16"/>
  <c r="E17"/>
  <c r="E18"/>
  <c r="E19"/>
  <c r="E20"/>
  <c r="E21"/>
  <c r="E22"/>
  <c r="E23"/>
  <c r="E24"/>
  <c r="E25"/>
  <c r="E26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</calcChain>
</file>

<file path=xl/sharedStrings.xml><?xml version="1.0" encoding="utf-8"?>
<sst xmlns="http://schemas.openxmlformats.org/spreadsheetml/2006/main" count="104" uniqueCount="7">
  <si>
    <t>Date</t>
  </si>
  <si>
    <t>Time</t>
  </si>
  <si>
    <t>Volume Dispensed (steps)</t>
  </si>
  <si>
    <t>R sample (ohms)</t>
  </si>
  <si>
    <t>1903-Dec-31</t>
  </si>
  <si>
    <t>Slope</t>
  </si>
  <si>
    <t>SlopeSlope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</si>
</sst>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1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2">
    <xf numFmtId="0" fontId="0" fillId="0" borderId="0" xfId="0"/>
    <xf numFmtId="47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8893606917838623E-2"/>
          <c:y val="8.0326006078792422E-2"/>
          <c:w val="0.64411601763181725"/>
          <c:h val="0.9022123871168708"/>
        </c:manualLayout>
      </c:layout>
      <c:scatterChart>
        <c:scatterStyle val="smoothMarker"/>
        <c:ser>
          <c:idx val="0"/>
          <c:order val="0"/>
          <c:tx>
            <c:strRef>
              <c:f>Oxygen2012Oct04T170819Titr!$D$1</c:f>
              <c:strCache>
                <c:ptCount val="1"/>
                <c:pt idx="0">
                  <c:v>R sample (ohms)</c:v>
                </c:pt>
              </c:strCache>
            </c:strRef>
          </c:tx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Oxygen2012Oct04T170819Titr!$C$2:$C$99</c:f>
              <c:numCache>
                <c:formatCode>General</c:formatCode>
                <c:ptCount val="9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2750</c:v>
                </c:pt>
                <c:pt idx="29">
                  <c:v>2760</c:v>
                </c:pt>
                <c:pt idx="30">
                  <c:v>2770</c:v>
                </c:pt>
                <c:pt idx="31">
                  <c:v>2780</c:v>
                </c:pt>
                <c:pt idx="32">
                  <c:v>2790</c:v>
                </c:pt>
                <c:pt idx="33">
                  <c:v>2800</c:v>
                </c:pt>
                <c:pt idx="34">
                  <c:v>2810</c:v>
                </c:pt>
                <c:pt idx="35">
                  <c:v>2820</c:v>
                </c:pt>
                <c:pt idx="36">
                  <c:v>2820</c:v>
                </c:pt>
                <c:pt idx="37">
                  <c:v>2820</c:v>
                </c:pt>
                <c:pt idx="38">
                  <c:v>2820</c:v>
                </c:pt>
                <c:pt idx="39">
                  <c:v>2820</c:v>
                </c:pt>
                <c:pt idx="40">
                  <c:v>2820</c:v>
                </c:pt>
                <c:pt idx="41">
                  <c:v>2820</c:v>
                </c:pt>
                <c:pt idx="42">
                  <c:v>2820</c:v>
                </c:pt>
                <c:pt idx="43">
                  <c:v>2820</c:v>
                </c:pt>
                <c:pt idx="44">
                  <c:v>2820</c:v>
                </c:pt>
                <c:pt idx="45">
                  <c:v>2820</c:v>
                </c:pt>
                <c:pt idx="46">
                  <c:v>2820</c:v>
                </c:pt>
                <c:pt idx="47">
                  <c:v>2822</c:v>
                </c:pt>
                <c:pt idx="48">
                  <c:v>2824</c:v>
                </c:pt>
                <c:pt idx="49">
                  <c:v>2826</c:v>
                </c:pt>
                <c:pt idx="50">
                  <c:v>2828</c:v>
                </c:pt>
                <c:pt idx="51">
                  <c:v>2830</c:v>
                </c:pt>
                <c:pt idx="52">
                  <c:v>2832</c:v>
                </c:pt>
                <c:pt idx="53">
                  <c:v>2834</c:v>
                </c:pt>
                <c:pt idx="54">
                  <c:v>2836</c:v>
                </c:pt>
                <c:pt idx="55">
                  <c:v>2838</c:v>
                </c:pt>
                <c:pt idx="56">
                  <c:v>2840</c:v>
                </c:pt>
                <c:pt idx="57">
                  <c:v>2842</c:v>
                </c:pt>
                <c:pt idx="58">
                  <c:v>2844</c:v>
                </c:pt>
                <c:pt idx="59">
                  <c:v>2846</c:v>
                </c:pt>
                <c:pt idx="60">
                  <c:v>2848</c:v>
                </c:pt>
                <c:pt idx="61">
                  <c:v>2850</c:v>
                </c:pt>
                <c:pt idx="62">
                  <c:v>2852</c:v>
                </c:pt>
                <c:pt idx="63">
                  <c:v>2854</c:v>
                </c:pt>
                <c:pt idx="64">
                  <c:v>2856</c:v>
                </c:pt>
                <c:pt idx="65">
                  <c:v>2858</c:v>
                </c:pt>
                <c:pt idx="66">
                  <c:v>2860</c:v>
                </c:pt>
                <c:pt idx="67">
                  <c:v>2862</c:v>
                </c:pt>
                <c:pt idx="68">
                  <c:v>2864</c:v>
                </c:pt>
                <c:pt idx="69">
                  <c:v>2866</c:v>
                </c:pt>
                <c:pt idx="70">
                  <c:v>2868</c:v>
                </c:pt>
                <c:pt idx="71">
                  <c:v>2870</c:v>
                </c:pt>
                <c:pt idx="72">
                  <c:v>2872</c:v>
                </c:pt>
                <c:pt idx="73">
                  <c:v>2874</c:v>
                </c:pt>
                <c:pt idx="74">
                  <c:v>2876</c:v>
                </c:pt>
                <c:pt idx="75">
                  <c:v>2878</c:v>
                </c:pt>
                <c:pt idx="76">
                  <c:v>2880</c:v>
                </c:pt>
                <c:pt idx="77">
                  <c:v>2882</c:v>
                </c:pt>
                <c:pt idx="78">
                  <c:v>2884</c:v>
                </c:pt>
                <c:pt idx="79">
                  <c:v>2886</c:v>
                </c:pt>
                <c:pt idx="80">
                  <c:v>2888</c:v>
                </c:pt>
                <c:pt idx="81">
                  <c:v>2890</c:v>
                </c:pt>
                <c:pt idx="82">
                  <c:v>2892</c:v>
                </c:pt>
                <c:pt idx="83">
                  <c:v>2894</c:v>
                </c:pt>
                <c:pt idx="84">
                  <c:v>2896</c:v>
                </c:pt>
                <c:pt idx="85">
                  <c:v>2898</c:v>
                </c:pt>
                <c:pt idx="86">
                  <c:v>2900</c:v>
                </c:pt>
                <c:pt idx="87">
                  <c:v>2902</c:v>
                </c:pt>
                <c:pt idx="88">
                  <c:v>2904</c:v>
                </c:pt>
                <c:pt idx="89">
                  <c:v>2906</c:v>
                </c:pt>
                <c:pt idx="90">
                  <c:v>2908</c:v>
                </c:pt>
                <c:pt idx="91">
                  <c:v>2910</c:v>
                </c:pt>
                <c:pt idx="92">
                  <c:v>2912</c:v>
                </c:pt>
                <c:pt idx="93">
                  <c:v>2914</c:v>
                </c:pt>
                <c:pt idx="94">
                  <c:v>2916</c:v>
                </c:pt>
                <c:pt idx="95">
                  <c:v>2918</c:v>
                </c:pt>
                <c:pt idx="96">
                  <c:v>2920</c:v>
                </c:pt>
                <c:pt idx="97">
                  <c:v>2922</c:v>
                </c:pt>
              </c:numCache>
            </c:numRef>
          </c:xVal>
          <c:yVal>
            <c:numRef>
              <c:f>Oxygen2012Oct04T170819Titr!$D$2:$D$99</c:f>
              <c:numCache>
                <c:formatCode>General</c:formatCode>
                <c:ptCount val="98"/>
                <c:pt idx="0">
                  <c:v>191.449386</c:v>
                </c:pt>
                <c:pt idx="1">
                  <c:v>191.42769100000001</c:v>
                </c:pt>
                <c:pt idx="2">
                  <c:v>191.263991</c:v>
                </c:pt>
                <c:pt idx="3">
                  <c:v>190.84455199999999</c:v>
                </c:pt>
                <c:pt idx="4">
                  <c:v>191.00562199999999</c:v>
                </c:pt>
                <c:pt idx="5">
                  <c:v>190.56777500000001</c:v>
                </c:pt>
                <c:pt idx="6">
                  <c:v>190.630887</c:v>
                </c:pt>
                <c:pt idx="7">
                  <c:v>190.56448700000001</c:v>
                </c:pt>
                <c:pt idx="8">
                  <c:v>190.44023300000001</c:v>
                </c:pt>
                <c:pt idx="9">
                  <c:v>189.90837400000001</c:v>
                </c:pt>
                <c:pt idx="10">
                  <c:v>190.148335</c:v>
                </c:pt>
                <c:pt idx="11">
                  <c:v>189.603984</c:v>
                </c:pt>
                <c:pt idx="12">
                  <c:v>189.52903699999999</c:v>
                </c:pt>
                <c:pt idx="13">
                  <c:v>188.95115799999999</c:v>
                </c:pt>
                <c:pt idx="14">
                  <c:v>189.48367400000001</c:v>
                </c:pt>
                <c:pt idx="15">
                  <c:v>188.514625</c:v>
                </c:pt>
                <c:pt idx="16">
                  <c:v>187.98473799999999</c:v>
                </c:pt>
                <c:pt idx="17">
                  <c:v>187.71716499999999</c:v>
                </c:pt>
                <c:pt idx="18">
                  <c:v>186.81057200000001</c:v>
                </c:pt>
                <c:pt idx="19">
                  <c:v>186.26819399999999</c:v>
                </c:pt>
                <c:pt idx="20">
                  <c:v>185.26758899999999</c:v>
                </c:pt>
                <c:pt idx="21">
                  <c:v>183.92315099999999</c:v>
                </c:pt>
                <c:pt idx="22">
                  <c:v>182.68784500000001</c:v>
                </c:pt>
                <c:pt idx="23">
                  <c:v>180.97196099999999</c:v>
                </c:pt>
                <c:pt idx="24">
                  <c:v>178.361321</c:v>
                </c:pt>
                <c:pt idx="25">
                  <c:v>173.21170699999999</c:v>
                </c:pt>
                <c:pt idx="26">
                  <c:v>163.59819300000001</c:v>
                </c:pt>
                <c:pt idx="27">
                  <c:v>132.88678400000001</c:v>
                </c:pt>
                <c:pt idx="28">
                  <c:v>97.831382000000005</c:v>
                </c:pt>
                <c:pt idx="29">
                  <c:v>93.525319999999994</c:v>
                </c:pt>
                <c:pt idx="30">
                  <c:v>85.102537999999996</c:v>
                </c:pt>
                <c:pt idx="31">
                  <c:v>79.385017000000005</c:v>
                </c:pt>
                <c:pt idx="32">
                  <c:v>68.707324999999997</c:v>
                </c:pt>
                <c:pt idx="33">
                  <c:v>61.621740000000003</c:v>
                </c:pt>
                <c:pt idx="34">
                  <c:v>53.712420999999999</c:v>
                </c:pt>
                <c:pt idx="35">
                  <c:v>45.491492999999998</c:v>
                </c:pt>
                <c:pt idx="36">
                  <c:v>47.395356</c:v>
                </c:pt>
                <c:pt idx="37">
                  <c:v>48.453130999999999</c:v>
                </c:pt>
                <c:pt idx="38">
                  <c:v>47.367744999999999</c:v>
                </c:pt>
                <c:pt idx="39">
                  <c:v>48.359121000000002</c:v>
                </c:pt>
                <c:pt idx="40">
                  <c:v>47.096890999999999</c:v>
                </c:pt>
                <c:pt idx="41">
                  <c:v>47.369059999999998</c:v>
                </c:pt>
                <c:pt idx="42">
                  <c:v>47.864089999999997</c:v>
                </c:pt>
                <c:pt idx="43">
                  <c:v>46.970011</c:v>
                </c:pt>
                <c:pt idx="44">
                  <c:v>49.262403999999997</c:v>
                </c:pt>
                <c:pt idx="45">
                  <c:v>47.724719</c:v>
                </c:pt>
                <c:pt idx="46">
                  <c:v>46.221876999999999</c:v>
                </c:pt>
                <c:pt idx="47">
                  <c:v>46.803685999999999</c:v>
                </c:pt>
                <c:pt idx="48">
                  <c:v>43.978789999999996</c:v>
                </c:pt>
                <c:pt idx="49">
                  <c:v>42.774413000000003</c:v>
                </c:pt>
                <c:pt idx="50">
                  <c:v>40.994801000000002</c:v>
                </c:pt>
                <c:pt idx="51">
                  <c:v>40.120444999999997</c:v>
                </c:pt>
                <c:pt idx="52">
                  <c:v>37.253475000000002</c:v>
                </c:pt>
                <c:pt idx="53">
                  <c:v>35.849246000000001</c:v>
                </c:pt>
                <c:pt idx="54">
                  <c:v>33.842827</c:v>
                </c:pt>
                <c:pt idx="55">
                  <c:v>32.514200000000002</c:v>
                </c:pt>
                <c:pt idx="56">
                  <c:v>31.124433</c:v>
                </c:pt>
                <c:pt idx="57">
                  <c:v>28.352789000000001</c:v>
                </c:pt>
                <c:pt idx="58">
                  <c:v>26.928837000000001</c:v>
                </c:pt>
                <c:pt idx="59">
                  <c:v>25.914452000000001</c:v>
                </c:pt>
                <c:pt idx="60">
                  <c:v>24.844187000000002</c:v>
                </c:pt>
                <c:pt idx="61">
                  <c:v>22.320385999999999</c:v>
                </c:pt>
                <c:pt idx="62">
                  <c:v>20.564440999999999</c:v>
                </c:pt>
                <c:pt idx="63">
                  <c:v>19.438296000000001</c:v>
                </c:pt>
                <c:pt idx="64">
                  <c:v>17.975556999999998</c:v>
                </c:pt>
                <c:pt idx="65">
                  <c:v>16.736336999999999</c:v>
                </c:pt>
                <c:pt idx="66">
                  <c:v>15.155264000000001</c:v>
                </c:pt>
                <c:pt idx="67">
                  <c:v>13.76484</c:v>
                </c:pt>
                <c:pt idx="68">
                  <c:v>11.853745999999999</c:v>
                </c:pt>
                <c:pt idx="69">
                  <c:v>9.1978050000000007</c:v>
                </c:pt>
                <c:pt idx="70">
                  <c:v>7.8310469999999999</c:v>
                </c:pt>
                <c:pt idx="71">
                  <c:v>6.457058</c:v>
                </c:pt>
                <c:pt idx="72">
                  <c:v>4.5525380000000002</c:v>
                </c:pt>
                <c:pt idx="73">
                  <c:v>3.1364740000000002</c:v>
                </c:pt>
                <c:pt idx="74">
                  <c:v>2.990529</c:v>
                </c:pt>
                <c:pt idx="75">
                  <c:v>1.4061669999999999</c:v>
                </c:pt>
                <c:pt idx="76">
                  <c:v>-2.3702000000000001E-2</c:v>
                </c:pt>
                <c:pt idx="77">
                  <c:v>-1.620555</c:v>
                </c:pt>
                <c:pt idx="78">
                  <c:v>-3.1819069999999998</c:v>
                </c:pt>
                <c:pt idx="79">
                  <c:v>-4.7590370000000002</c:v>
                </c:pt>
                <c:pt idx="80">
                  <c:v>-5.634709</c:v>
                </c:pt>
                <c:pt idx="81">
                  <c:v>-5.5577920000000001</c:v>
                </c:pt>
                <c:pt idx="82">
                  <c:v>-5.7964330000000004</c:v>
                </c:pt>
                <c:pt idx="83">
                  <c:v>-5.7865710000000004</c:v>
                </c:pt>
                <c:pt idx="84">
                  <c:v>-5.5913199999999996</c:v>
                </c:pt>
                <c:pt idx="85">
                  <c:v>-5.6794130000000003</c:v>
                </c:pt>
                <c:pt idx="86">
                  <c:v>-5.9095069999999996</c:v>
                </c:pt>
                <c:pt idx="87">
                  <c:v>-6.0383599999999999</c:v>
                </c:pt>
                <c:pt idx="88">
                  <c:v>-5.7504140000000001</c:v>
                </c:pt>
                <c:pt idx="89">
                  <c:v>-5.6156439999999996</c:v>
                </c:pt>
                <c:pt idx="90">
                  <c:v>-5.8371919999999999</c:v>
                </c:pt>
                <c:pt idx="91">
                  <c:v>-5.8496829999999997</c:v>
                </c:pt>
                <c:pt idx="92">
                  <c:v>-5.474958</c:v>
                </c:pt>
                <c:pt idx="93">
                  <c:v>-5.7366080000000004</c:v>
                </c:pt>
                <c:pt idx="94">
                  <c:v>-5.8569149999999999</c:v>
                </c:pt>
                <c:pt idx="95">
                  <c:v>-5.8319330000000003</c:v>
                </c:pt>
                <c:pt idx="96">
                  <c:v>-5.7339789999999997</c:v>
                </c:pt>
                <c:pt idx="97">
                  <c:v>-5.7089970000000001</c:v>
                </c:pt>
              </c:numCache>
            </c:numRef>
          </c:yVal>
          <c:smooth val="1"/>
        </c:ser>
        <c:axId val="39466880"/>
        <c:axId val="50057216"/>
      </c:scatterChart>
      <c:valAx>
        <c:axId val="39466880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0057216"/>
        <c:crosses val="autoZero"/>
        <c:crossBetween val="midCat"/>
      </c:valAx>
      <c:valAx>
        <c:axId val="50057216"/>
        <c:scaling>
          <c:orientation val="minMax"/>
        </c:scaling>
        <c:axPos val="l"/>
        <c:majorGridlines/>
        <c:numFmt formatCode="General" sourceLinked="1"/>
        <c:tickLblPos val="nextTo"/>
        <c:crossAx val="39466880"/>
        <c:crosses val="autoZero"/>
        <c:crossBetween val="midCat"/>
      </c:valAx>
    </c:plotArea>
    <c:legend>
      <c:legendPos val="r"/>
      <c:layout>
        <c:manualLayout>
          <c:xMode val="edge"/>
          <c:yMode val="edge"/>
          <c:wMode val="edge"/>
          <c:hMode val="edge"/>
          <c:x val="0.81254463699437141"/>
          <c:y val="0.51222376015570814"/>
          <c:w val="0.90486324515989403"/>
          <c:h val="0.54016322464930533"/>
        </c:manualLayout>
      </c:layout>
    </c:legend>
    <c:plotVisOnly val="1"/>
    <c:dispBlanksAs val="gap"/>
  </c:chart>
  <c:printSettings>
    <c:headerFooter/>
    <c:pageMargins b="1" l="0.75000000000000011" r="0.7500000000000001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665339400573862E-2"/>
          <c:y val="0.14646500765715673"/>
          <c:w val="0.60056341278158631"/>
          <c:h val="0.81565857712520018"/>
        </c:manualLayout>
      </c:layout>
      <c:scatterChart>
        <c:scatterStyle val="smoothMarker"/>
        <c:ser>
          <c:idx val="0"/>
          <c:order val="0"/>
          <c:tx>
            <c:strRef>
              <c:f>Oxygen2012Oct04T170819Titr!$D$1</c:f>
              <c:strCache>
                <c:ptCount val="1"/>
                <c:pt idx="0">
                  <c:v>R sample (ohms)</c:v>
                </c:pt>
              </c:strCache>
            </c:strRef>
          </c:tx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Oxygen2012Oct04T170819Titr!$C$2:$C$99</c:f>
              <c:numCache>
                <c:formatCode>General</c:formatCode>
                <c:ptCount val="9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2750</c:v>
                </c:pt>
                <c:pt idx="29">
                  <c:v>2760</c:v>
                </c:pt>
                <c:pt idx="30">
                  <c:v>2770</c:v>
                </c:pt>
                <c:pt idx="31">
                  <c:v>2780</c:v>
                </c:pt>
                <c:pt idx="32">
                  <c:v>2790</c:v>
                </c:pt>
                <c:pt idx="33">
                  <c:v>2800</c:v>
                </c:pt>
                <c:pt idx="34">
                  <c:v>2810</c:v>
                </c:pt>
                <c:pt idx="35">
                  <c:v>2820</c:v>
                </c:pt>
                <c:pt idx="36">
                  <c:v>2820</c:v>
                </c:pt>
                <c:pt idx="37">
                  <c:v>2820</c:v>
                </c:pt>
                <c:pt idx="38">
                  <c:v>2820</c:v>
                </c:pt>
                <c:pt idx="39">
                  <c:v>2820</c:v>
                </c:pt>
                <c:pt idx="40">
                  <c:v>2820</c:v>
                </c:pt>
                <c:pt idx="41">
                  <c:v>2820</c:v>
                </c:pt>
                <c:pt idx="42">
                  <c:v>2820</c:v>
                </c:pt>
                <c:pt idx="43">
                  <c:v>2820</c:v>
                </c:pt>
                <c:pt idx="44">
                  <c:v>2820</c:v>
                </c:pt>
                <c:pt idx="45">
                  <c:v>2820</c:v>
                </c:pt>
                <c:pt idx="46">
                  <c:v>2820</c:v>
                </c:pt>
                <c:pt idx="47">
                  <c:v>2822</c:v>
                </c:pt>
                <c:pt idx="48">
                  <c:v>2824</c:v>
                </c:pt>
                <c:pt idx="49">
                  <c:v>2826</c:v>
                </c:pt>
                <c:pt idx="50">
                  <c:v>2828</c:v>
                </c:pt>
                <c:pt idx="51">
                  <c:v>2830</c:v>
                </c:pt>
                <c:pt idx="52">
                  <c:v>2832</c:v>
                </c:pt>
                <c:pt idx="53">
                  <c:v>2834</c:v>
                </c:pt>
                <c:pt idx="54">
                  <c:v>2836</c:v>
                </c:pt>
                <c:pt idx="55">
                  <c:v>2838</c:v>
                </c:pt>
                <c:pt idx="56">
                  <c:v>2840</c:v>
                </c:pt>
                <c:pt idx="57">
                  <c:v>2842</c:v>
                </c:pt>
                <c:pt idx="58">
                  <c:v>2844</c:v>
                </c:pt>
                <c:pt idx="59">
                  <c:v>2846</c:v>
                </c:pt>
                <c:pt idx="60">
                  <c:v>2848</c:v>
                </c:pt>
                <c:pt idx="61">
                  <c:v>2850</c:v>
                </c:pt>
                <c:pt idx="62">
                  <c:v>2852</c:v>
                </c:pt>
                <c:pt idx="63">
                  <c:v>2854</c:v>
                </c:pt>
                <c:pt idx="64">
                  <c:v>2856</c:v>
                </c:pt>
                <c:pt idx="65">
                  <c:v>2858</c:v>
                </c:pt>
                <c:pt idx="66">
                  <c:v>2860</c:v>
                </c:pt>
                <c:pt idx="67">
                  <c:v>2862</c:v>
                </c:pt>
                <c:pt idx="68">
                  <c:v>2864</c:v>
                </c:pt>
                <c:pt idx="69">
                  <c:v>2866</c:v>
                </c:pt>
                <c:pt idx="70">
                  <c:v>2868</c:v>
                </c:pt>
                <c:pt idx="71">
                  <c:v>2870</c:v>
                </c:pt>
                <c:pt idx="72">
                  <c:v>2872</c:v>
                </c:pt>
                <c:pt idx="73">
                  <c:v>2874</c:v>
                </c:pt>
                <c:pt idx="74">
                  <c:v>2876</c:v>
                </c:pt>
                <c:pt idx="75">
                  <c:v>2878</c:v>
                </c:pt>
                <c:pt idx="76">
                  <c:v>2880</c:v>
                </c:pt>
                <c:pt idx="77">
                  <c:v>2882</c:v>
                </c:pt>
                <c:pt idx="78">
                  <c:v>2884</c:v>
                </c:pt>
                <c:pt idx="79">
                  <c:v>2886</c:v>
                </c:pt>
                <c:pt idx="80">
                  <c:v>2888</c:v>
                </c:pt>
                <c:pt idx="81">
                  <c:v>2890</c:v>
                </c:pt>
                <c:pt idx="82">
                  <c:v>2892</c:v>
                </c:pt>
                <c:pt idx="83">
                  <c:v>2894</c:v>
                </c:pt>
                <c:pt idx="84">
                  <c:v>2896</c:v>
                </c:pt>
                <c:pt idx="85">
                  <c:v>2898</c:v>
                </c:pt>
                <c:pt idx="86">
                  <c:v>2900</c:v>
                </c:pt>
                <c:pt idx="87">
                  <c:v>2902</c:v>
                </c:pt>
                <c:pt idx="88">
                  <c:v>2904</c:v>
                </c:pt>
                <c:pt idx="89">
                  <c:v>2906</c:v>
                </c:pt>
                <c:pt idx="90">
                  <c:v>2908</c:v>
                </c:pt>
                <c:pt idx="91">
                  <c:v>2910</c:v>
                </c:pt>
                <c:pt idx="92">
                  <c:v>2912</c:v>
                </c:pt>
                <c:pt idx="93">
                  <c:v>2914</c:v>
                </c:pt>
                <c:pt idx="94">
                  <c:v>2916</c:v>
                </c:pt>
                <c:pt idx="95">
                  <c:v>2918</c:v>
                </c:pt>
                <c:pt idx="96">
                  <c:v>2920</c:v>
                </c:pt>
                <c:pt idx="97">
                  <c:v>2922</c:v>
                </c:pt>
              </c:numCache>
            </c:numRef>
          </c:xVal>
          <c:yVal>
            <c:numRef>
              <c:f>Oxygen2012Oct04T170819Titr!$D$2:$D$99</c:f>
              <c:numCache>
                <c:formatCode>General</c:formatCode>
                <c:ptCount val="98"/>
                <c:pt idx="0">
                  <c:v>191.449386</c:v>
                </c:pt>
                <c:pt idx="1">
                  <c:v>191.42769100000001</c:v>
                </c:pt>
                <c:pt idx="2">
                  <c:v>191.263991</c:v>
                </c:pt>
                <c:pt idx="3">
                  <c:v>190.84455199999999</c:v>
                </c:pt>
                <c:pt idx="4">
                  <c:v>191.00562199999999</c:v>
                </c:pt>
                <c:pt idx="5">
                  <c:v>190.56777500000001</c:v>
                </c:pt>
                <c:pt idx="6">
                  <c:v>190.630887</c:v>
                </c:pt>
                <c:pt idx="7">
                  <c:v>190.56448700000001</c:v>
                </c:pt>
                <c:pt idx="8">
                  <c:v>190.44023300000001</c:v>
                </c:pt>
                <c:pt idx="9">
                  <c:v>189.90837400000001</c:v>
                </c:pt>
                <c:pt idx="10">
                  <c:v>190.148335</c:v>
                </c:pt>
                <c:pt idx="11">
                  <c:v>189.603984</c:v>
                </c:pt>
                <c:pt idx="12">
                  <c:v>189.52903699999999</c:v>
                </c:pt>
                <c:pt idx="13">
                  <c:v>188.95115799999999</c:v>
                </c:pt>
                <c:pt idx="14">
                  <c:v>189.48367400000001</c:v>
                </c:pt>
                <c:pt idx="15">
                  <c:v>188.514625</c:v>
                </c:pt>
                <c:pt idx="16">
                  <c:v>187.98473799999999</c:v>
                </c:pt>
                <c:pt idx="17">
                  <c:v>187.71716499999999</c:v>
                </c:pt>
                <c:pt idx="18">
                  <c:v>186.81057200000001</c:v>
                </c:pt>
                <c:pt idx="19">
                  <c:v>186.26819399999999</c:v>
                </c:pt>
                <c:pt idx="20">
                  <c:v>185.26758899999999</c:v>
                </c:pt>
                <c:pt idx="21">
                  <c:v>183.92315099999999</c:v>
                </c:pt>
                <c:pt idx="22">
                  <c:v>182.68784500000001</c:v>
                </c:pt>
                <c:pt idx="23">
                  <c:v>180.97196099999999</c:v>
                </c:pt>
                <c:pt idx="24">
                  <c:v>178.361321</c:v>
                </c:pt>
                <c:pt idx="25">
                  <c:v>173.21170699999999</c:v>
                </c:pt>
                <c:pt idx="26">
                  <c:v>163.59819300000001</c:v>
                </c:pt>
                <c:pt idx="27">
                  <c:v>132.88678400000001</c:v>
                </c:pt>
                <c:pt idx="28">
                  <c:v>97.831382000000005</c:v>
                </c:pt>
                <c:pt idx="29">
                  <c:v>93.525319999999994</c:v>
                </c:pt>
                <c:pt idx="30">
                  <c:v>85.102537999999996</c:v>
                </c:pt>
                <c:pt idx="31">
                  <c:v>79.385017000000005</c:v>
                </c:pt>
                <c:pt idx="32">
                  <c:v>68.707324999999997</c:v>
                </c:pt>
                <c:pt idx="33">
                  <c:v>61.621740000000003</c:v>
                </c:pt>
                <c:pt idx="34">
                  <c:v>53.712420999999999</c:v>
                </c:pt>
                <c:pt idx="35">
                  <c:v>45.491492999999998</c:v>
                </c:pt>
                <c:pt idx="36">
                  <c:v>47.395356</c:v>
                </c:pt>
                <c:pt idx="37">
                  <c:v>48.453130999999999</c:v>
                </c:pt>
                <c:pt idx="38">
                  <c:v>47.367744999999999</c:v>
                </c:pt>
                <c:pt idx="39">
                  <c:v>48.359121000000002</c:v>
                </c:pt>
                <c:pt idx="40">
                  <c:v>47.096890999999999</c:v>
                </c:pt>
                <c:pt idx="41">
                  <c:v>47.369059999999998</c:v>
                </c:pt>
                <c:pt idx="42">
                  <c:v>47.864089999999997</c:v>
                </c:pt>
                <c:pt idx="43">
                  <c:v>46.970011</c:v>
                </c:pt>
                <c:pt idx="44">
                  <c:v>49.262403999999997</c:v>
                </c:pt>
                <c:pt idx="45">
                  <c:v>47.724719</c:v>
                </c:pt>
                <c:pt idx="46">
                  <c:v>46.221876999999999</c:v>
                </c:pt>
                <c:pt idx="47">
                  <c:v>46.803685999999999</c:v>
                </c:pt>
                <c:pt idx="48">
                  <c:v>43.978789999999996</c:v>
                </c:pt>
                <c:pt idx="49">
                  <c:v>42.774413000000003</c:v>
                </c:pt>
                <c:pt idx="50">
                  <c:v>40.994801000000002</c:v>
                </c:pt>
                <c:pt idx="51">
                  <c:v>40.120444999999997</c:v>
                </c:pt>
                <c:pt idx="52">
                  <c:v>37.253475000000002</c:v>
                </c:pt>
                <c:pt idx="53">
                  <c:v>35.849246000000001</c:v>
                </c:pt>
                <c:pt idx="54">
                  <c:v>33.842827</c:v>
                </c:pt>
                <c:pt idx="55">
                  <c:v>32.514200000000002</c:v>
                </c:pt>
                <c:pt idx="56">
                  <c:v>31.124433</c:v>
                </c:pt>
                <c:pt idx="57">
                  <c:v>28.352789000000001</c:v>
                </c:pt>
                <c:pt idx="58">
                  <c:v>26.928837000000001</c:v>
                </c:pt>
                <c:pt idx="59">
                  <c:v>25.914452000000001</c:v>
                </c:pt>
                <c:pt idx="60">
                  <c:v>24.844187000000002</c:v>
                </c:pt>
                <c:pt idx="61">
                  <c:v>22.320385999999999</c:v>
                </c:pt>
                <c:pt idx="62">
                  <c:v>20.564440999999999</c:v>
                </c:pt>
                <c:pt idx="63">
                  <c:v>19.438296000000001</c:v>
                </c:pt>
                <c:pt idx="64">
                  <c:v>17.975556999999998</c:v>
                </c:pt>
                <c:pt idx="65">
                  <c:v>16.736336999999999</c:v>
                </c:pt>
                <c:pt idx="66">
                  <c:v>15.155264000000001</c:v>
                </c:pt>
                <c:pt idx="67">
                  <c:v>13.76484</c:v>
                </c:pt>
                <c:pt idx="68">
                  <c:v>11.853745999999999</c:v>
                </c:pt>
                <c:pt idx="69">
                  <c:v>9.1978050000000007</c:v>
                </c:pt>
                <c:pt idx="70">
                  <c:v>7.8310469999999999</c:v>
                </c:pt>
                <c:pt idx="71">
                  <c:v>6.457058</c:v>
                </c:pt>
                <c:pt idx="72">
                  <c:v>4.5525380000000002</c:v>
                </c:pt>
                <c:pt idx="73">
                  <c:v>3.1364740000000002</c:v>
                </c:pt>
                <c:pt idx="74">
                  <c:v>2.990529</c:v>
                </c:pt>
                <c:pt idx="75">
                  <c:v>1.4061669999999999</c:v>
                </c:pt>
                <c:pt idx="76">
                  <c:v>-2.3702000000000001E-2</c:v>
                </c:pt>
                <c:pt idx="77">
                  <c:v>-1.620555</c:v>
                </c:pt>
                <c:pt idx="78">
                  <c:v>-3.1819069999999998</c:v>
                </c:pt>
                <c:pt idx="79">
                  <c:v>-4.7590370000000002</c:v>
                </c:pt>
                <c:pt idx="80">
                  <c:v>-5.634709</c:v>
                </c:pt>
                <c:pt idx="81">
                  <c:v>-5.5577920000000001</c:v>
                </c:pt>
                <c:pt idx="82">
                  <c:v>-5.7964330000000004</c:v>
                </c:pt>
                <c:pt idx="83">
                  <c:v>-5.7865710000000004</c:v>
                </c:pt>
                <c:pt idx="84">
                  <c:v>-5.5913199999999996</c:v>
                </c:pt>
                <c:pt idx="85">
                  <c:v>-5.6794130000000003</c:v>
                </c:pt>
                <c:pt idx="86">
                  <c:v>-5.9095069999999996</c:v>
                </c:pt>
                <c:pt idx="87">
                  <c:v>-6.0383599999999999</c:v>
                </c:pt>
                <c:pt idx="88">
                  <c:v>-5.7504140000000001</c:v>
                </c:pt>
                <c:pt idx="89">
                  <c:v>-5.6156439999999996</c:v>
                </c:pt>
                <c:pt idx="90">
                  <c:v>-5.8371919999999999</c:v>
                </c:pt>
                <c:pt idx="91">
                  <c:v>-5.8496829999999997</c:v>
                </c:pt>
                <c:pt idx="92">
                  <c:v>-5.474958</c:v>
                </c:pt>
                <c:pt idx="93">
                  <c:v>-5.7366080000000004</c:v>
                </c:pt>
                <c:pt idx="94">
                  <c:v>-5.8569149999999999</c:v>
                </c:pt>
                <c:pt idx="95">
                  <c:v>-5.8319330000000003</c:v>
                </c:pt>
                <c:pt idx="96">
                  <c:v>-5.7339789999999997</c:v>
                </c:pt>
                <c:pt idx="97">
                  <c:v>-5.7089970000000001</c:v>
                </c:pt>
              </c:numCache>
            </c:numRef>
          </c:yVal>
          <c:smooth val="1"/>
        </c:ser>
        <c:axId val="49815936"/>
        <c:axId val="49817856"/>
      </c:scatterChart>
      <c:valAx>
        <c:axId val="49815936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9817856"/>
        <c:crosses val="autoZero"/>
        <c:crossBetween val="midCat"/>
      </c:valAx>
      <c:valAx>
        <c:axId val="49817856"/>
        <c:scaling>
          <c:orientation val="minMax"/>
        </c:scaling>
        <c:axPos val="l"/>
        <c:majorGridlines/>
        <c:numFmt formatCode="General" sourceLinked="1"/>
        <c:tickLblPos val="nextTo"/>
        <c:crossAx val="49815936"/>
        <c:crosses val="autoZero"/>
        <c:crossBetween val="midCat"/>
      </c:valAx>
    </c:plotArea>
    <c:legend>
      <c:legendPos val="r"/>
      <c:layout>
        <c:manualLayout>
          <c:xMode val="edge"/>
          <c:yMode val="edge"/>
          <c:wMode val="edge"/>
          <c:hMode val="edge"/>
          <c:x val="0.75949470451214696"/>
          <c:y val="0.52020334579389704"/>
          <c:w val="0.9437425385117999"/>
          <c:h val="0.58080967151833296"/>
        </c:manualLayout>
      </c:layout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7502187226596681E-2"/>
          <c:y val="0.18091462525517643"/>
          <c:w val="0.70978302712160979"/>
          <c:h val="0.75379593175853066"/>
        </c:manualLayout>
      </c:layout>
      <c:lineChart>
        <c:grouping val="standard"/>
        <c:ser>
          <c:idx val="0"/>
          <c:order val="0"/>
          <c:tx>
            <c:strRef>
              <c:f>Oxygen2012Oct04T170819Titr!$E$1</c:f>
              <c:strCache>
                <c:ptCount val="1"/>
                <c:pt idx="0">
                  <c:v>Slope</c:v>
                </c:pt>
              </c:strCache>
            </c:strRef>
          </c:tx>
          <c:marker>
            <c:symbol val="none"/>
          </c:marker>
          <c:val>
            <c:numRef>
              <c:f>Oxygen2012Oct04T170819Titr!$E$2:$E$99</c:f>
              <c:numCache>
                <c:formatCode>General</c:formatCode>
                <c:ptCount val="98"/>
                <c:pt idx="9">
                  <c:v>-1.5368288484848415E-3</c:v>
                </c:pt>
                <c:pt idx="10">
                  <c:v>-1.4718430909090845E-3</c:v>
                </c:pt>
                <c:pt idx="11">
                  <c:v>-1.5605362424242365E-3</c:v>
                </c:pt>
                <c:pt idx="12">
                  <c:v>-1.5781875151515156E-3</c:v>
                </c:pt>
                <c:pt idx="13">
                  <c:v>-1.9803740606060714E-3</c:v>
                </c:pt>
                <c:pt idx="14">
                  <c:v>-1.7552150303030464E-3</c:v>
                </c:pt>
                <c:pt idx="15">
                  <c:v>-2.1660476363636505E-3</c:v>
                </c:pt>
                <c:pt idx="16">
                  <c:v>-2.5749681818182006E-3</c:v>
                </c:pt>
                <c:pt idx="17">
                  <c:v>-2.8533589696969836E-3</c:v>
                </c:pt>
                <c:pt idx="18">
                  <c:v>-3.3639610909090953E-3</c:v>
                </c:pt>
                <c:pt idx="19">
                  <c:v>-4.085019515151514E-3</c:v>
                </c:pt>
                <c:pt idx="20">
                  <c:v>-4.7506545454545461E-3</c:v>
                </c:pt>
                <c:pt idx="21">
                  <c:v>-5.9209144848484871E-3</c:v>
                </c:pt>
                <c:pt idx="22">
                  <c:v>-7.1263565454545447E-3</c:v>
                </c:pt>
                <c:pt idx="23">
                  <c:v>-8.8237526060606104E-3</c:v>
                </c:pt>
                <c:pt idx="24">
                  <c:v>-1.0622948060606057E-2</c:v>
                </c:pt>
                <c:pt idx="25">
                  <c:v>-1.4528892545454542E-2</c:v>
                </c:pt>
                <c:pt idx="26">
                  <c:v>-2.2176930787878784E-2</c:v>
                </c:pt>
                <c:pt idx="27">
                  <c:v>-4.3799083818181817E-2</c:v>
                </c:pt>
                <c:pt idx="28">
                  <c:v>-7.8401492892297836E-2</c:v>
                </c:pt>
                <c:pt idx="29">
                  <c:v>-0.10966025208134916</c:v>
                </c:pt>
                <c:pt idx="30">
                  <c:v>-0.14391637655876602</c:v>
                </c:pt>
                <c:pt idx="31">
                  <c:v>-0.18338289369500049</c:v>
                </c:pt>
                <c:pt idx="32">
                  <c:v>-0.23449890277140328</c:v>
                </c:pt>
                <c:pt idx="33">
                  <c:v>-0.30210785873015872</c:v>
                </c:pt>
                <c:pt idx="34">
                  <c:v>-0.39834915149713784</c:v>
                </c:pt>
                <c:pt idx="35">
                  <c:v>-0.54701724749739311</c:v>
                </c:pt>
                <c:pt idx="36">
                  <c:v>-0.72911784838709681</c:v>
                </c:pt>
                <c:pt idx="37">
                  <c:v>-0.75433474610389617</c:v>
                </c:pt>
                <c:pt idx="38">
                  <c:v>-0.77330953816631132</c:v>
                </c:pt>
                <c:pt idx="39">
                  <c:v>-0.76226708769230767</c:v>
                </c:pt>
                <c:pt idx="40">
                  <c:v>-0.76513852000000016</c:v>
                </c:pt>
                <c:pt idx="41">
                  <c:v>-0.70897409807692324</c:v>
                </c:pt>
                <c:pt idx="42">
                  <c:v>-0.69601430731707326</c:v>
                </c:pt>
                <c:pt idx="43">
                  <c:v>-0.63383212222222218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-0.38904133333333335</c:v>
                </c:pt>
                <c:pt idx="48">
                  <c:v>-0.82121081707317134</c:v>
                </c:pt>
                <c:pt idx="49">
                  <c:v>-0.79591632692307657</c:v>
                </c:pt>
                <c:pt idx="50">
                  <c:v>-0.82250354999999953</c:v>
                </c:pt>
                <c:pt idx="51">
                  <c:v>-0.79087569230769217</c:v>
                </c:pt>
                <c:pt idx="52">
                  <c:v>-0.82337867910447748</c:v>
                </c:pt>
                <c:pt idx="53">
                  <c:v>-0.84921502272727267</c:v>
                </c:pt>
                <c:pt idx="54">
                  <c:v>-0.82766990860215051</c:v>
                </c:pt>
                <c:pt idx="55">
                  <c:v>-0.82478786666666659</c:v>
                </c:pt>
                <c:pt idx="56">
                  <c:v>-0.86159688484848473</c:v>
                </c:pt>
                <c:pt idx="57">
                  <c:v>-0.8631028999999999</c:v>
                </c:pt>
                <c:pt idx="58">
                  <c:v>-0.88578355151515165</c:v>
                </c:pt>
                <c:pt idx="59">
                  <c:v>-0.87294209999999983</c:v>
                </c:pt>
                <c:pt idx="60">
                  <c:v>-0.84642851212121195</c:v>
                </c:pt>
                <c:pt idx="61">
                  <c:v>-0.8200085515151514</c:v>
                </c:pt>
                <c:pt idx="62">
                  <c:v>-0.82916452121212125</c:v>
                </c:pt>
                <c:pt idx="63">
                  <c:v>-0.81469550909090926</c:v>
                </c:pt>
                <c:pt idx="64">
                  <c:v>-0.80753970909090933</c:v>
                </c:pt>
                <c:pt idx="65">
                  <c:v>-0.78230311212121229</c:v>
                </c:pt>
                <c:pt idx="66">
                  <c:v>-0.75088884242424248</c:v>
                </c:pt>
                <c:pt idx="67">
                  <c:v>-0.75300051818181823</c:v>
                </c:pt>
                <c:pt idx="68">
                  <c:v>-0.7662861939393939</c:v>
                </c:pt>
                <c:pt idx="69">
                  <c:v>-0.79445526969696967</c:v>
                </c:pt>
                <c:pt idx="70">
                  <c:v>-0.7942620515151515</c:v>
                </c:pt>
                <c:pt idx="71">
                  <c:v>-0.81255802121212117</c:v>
                </c:pt>
                <c:pt idx="72">
                  <c:v>-0.84518556363636355</c:v>
                </c:pt>
                <c:pt idx="73">
                  <c:v>-0.85692936363636374</c:v>
                </c:pt>
                <c:pt idx="74">
                  <c:v>-0.82261252727272727</c:v>
                </c:pt>
                <c:pt idx="75">
                  <c:v>-0.7819945454545455</c:v>
                </c:pt>
                <c:pt idx="76">
                  <c:v>-0.74016530303030303</c:v>
                </c:pt>
                <c:pt idx="77">
                  <c:v>-0.69624033030303034</c:v>
                </c:pt>
                <c:pt idx="78">
                  <c:v>-0.66535600000000017</c:v>
                </c:pt>
                <c:pt idx="79">
                  <c:v>-0.67489050303030307</c:v>
                </c:pt>
                <c:pt idx="80">
                  <c:v>-0.66927864848484853</c:v>
                </c:pt>
                <c:pt idx="81">
                  <c:v>-0.62575804848484851</c:v>
                </c:pt>
                <c:pt idx="82">
                  <c:v>-0.57941256666666663</c:v>
                </c:pt>
                <c:pt idx="83">
                  <c:v>-0.51727921818181821</c:v>
                </c:pt>
                <c:pt idx="84">
                  <c:v>-0.40060661515151508</c:v>
                </c:pt>
                <c:pt idx="85">
                  <c:v>-0.28713740909090901</c:v>
                </c:pt>
                <c:pt idx="86">
                  <c:v>-0.18466288484848484</c:v>
                </c:pt>
                <c:pt idx="87">
                  <c:v>-0.10325942121212119</c:v>
                </c:pt>
                <c:pt idx="88">
                  <c:v>-3.9273375757575738E-2</c:v>
                </c:pt>
                <c:pt idx="89">
                  <c:v>-8.6160757575757391E-3</c:v>
                </c:pt>
                <c:pt idx="90">
                  <c:v>-7.9985030303030089E-3</c:v>
                </c:pt>
                <c:pt idx="91">
                  <c:v>-3.9305242424242156E-3</c:v>
                </c:pt>
                <c:pt idx="92">
                  <c:v>4.1715636363636481E-3</c:v>
                </c:pt>
                <c:pt idx="93">
                  <c:v>3.5181424242424096E-3</c:v>
                </c:pt>
                <c:pt idx="94">
                  <c:v>5.7891818181818148E-3</c:v>
                </c:pt>
                <c:pt idx="95">
                  <c:v>7.4147818181817962E-3</c:v>
                </c:pt>
                <c:pt idx="96">
                  <c:v>4.9664181818181771E-3</c:v>
                </c:pt>
                <c:pt idx="97">
                  <c:v>-2.1595242424242503E-3</c:v>
                </c:pt>
              </c:numCache>
            </c:numRef>
          </c:val>
        </c:ser>
        <c:marker val="1"/>
        <c:axId val="49826048"/>
        <c:axId val="49827840"/>
      </c:lineChart>
      <c:catAx>
        <c:axId val="49826048"/>
        <c:scaling>
          <c:orientation val="minMax"/>
        </c:scaling>
        <c:axPos val="b"/>
        <c:numFmt formatCode="General" sourceLinked="1"/>
        <c:tickLblPos val="nextTo"/>
        <c:crossAx val="49827840"/>
        <c:crosses val="autoZero"/>
        <c:auto val="1"/>
        <c:lblAlgn val="ctr"/>
        <c:lblOffset val="100"/>
      </c:catAx>
      <c:valAx>
        <c:axId val="49827840"/>
        <c:scaling>
          <c:orientation val="minMax"/>
        </c:scaling>
        <c:axPos val="l"/>
        <c:majorGridlines/>
        <c:numFmt formatCode="General" sourceLinked="1"/>
        <c:tickLblPos val="nextTo"/>
        <c:crossAx val="498260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94013846504029663"/>
          <c:y val="0.52666841644794404"/>
          <c:w val="0.99309318491750309"/>
          <c:h val="0.60666876640419953"/>
        </c:manualLayout>
      </c:layout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Oxygen2012Oct04T170819Titr!$F$1</c:f>
              <c:strCache>
                <c:ptCount val="1"/>
                <c:pt idx="0">
                  <c:v>SlopeSlope</c:v>
                </c:pt>
              </c:strCache>
            </c:strRef>
          </c:tx>
          <c:marker>
            <c:symbol val="none"/>
          </c:marker>
          <c:val>
            <c:numRef>
              <c:f>Oxygen2012Oct04T170819Titr!$F$2:$F$99</c:f>
              <c:numCache>
                <c:formatCode>General</c:formatCode>
                <c:ptCount val="98"/>
                <c:pt idx="13">
                  <c:v>-9.9343484848489087E-7</c:v>
                </c:pt>
                <c:pt idx="14">
                  <c:v>-9.8658169696975859E-7</c:v>
                </c:pt>
                <c:pt idx="15">
                  <c:v>-1.3880503030303586E-6</c:v>
                </c:pt>
                <c:pt idx="16">
                  <c:v>-2.179234909090949E-6</c:v>
                </c:pt>
                <c:pt idx="17">
                  <c:v>-2.5657229696969786E-6</c:v>
                </c:pt>
                <c:pt idx="18">
                  <c:v>-3.9048034545454311E-6</c:v>
                </c:pt>
                <c:pt idx="19">
                  <c:v>-4.6269366666666212E-6</c:v>
                </c:pt>
                <c:pt idx="20">
                  <c:v>-5.5830332727272211E-6</c:v>
                </c:pt>
                <c:pt idx="21">
                  <c:v>-7.521804484848458E-6</c:v>
                </c:pt>
                <c:pt idx="22">
                  <c:v>-9.3606858787878709E-6</c:v>
                </c:pt>
                <c:pt idx="23">
                  <c:v>-1.185316818181819E-5</c:v>
                </c:pt>
                <c:pt idx="24">
                  <c:v>-1.4647425151515146E-5</c:v>
                </c:pt>
                <c:pt idx="25">
                  <c:v>-2.0712547636363623E-5</c:v>
                </c:pt>
                <c:pt idx="26">
                  <c:v>-3.5806288424242412E-5</c:v>
                </c:pt>
                <c:pt idx="27">
                  <c:v>-8.1504645151515135E-5</c:v>
                </c:pt>
                <c:pt idx="28">
                  <c:v>-1.7387740158585833E-4</c:v>
                </c:pt>
                <c:pt idx="29">
                  <c:v>-3.1877559251991024E-4</c:v>
                </c:pt>
                <c:pt idx="30">
                  <c:v>-6.079552166128806E-4</c:v>
                </c:pt>
                <c:pt idx="31">
                  <c:v>-1.5897274417109651E-3</c:v>
                </c:pt>
                <c:pt idx="32">
                  <c:v>-3.8591746137186219E-3</c:v>
                </c:pt>
                <c:pt idx="33">
                  <c:v>-4.7547773951025635E-3</c:v>
                </c:pt>
                <c:pt idx="34">
                  <c:v>-6.2759051491190192E-3</c:v>
                </c:pt>
                <c:pt idx="35">
                  <c:v>-8.9111895633051958E-3</c:v>
                </c:pt>
                <c:pt idx="36">
                  <c:v>-1.3930112255708272E-2</c:v>
                </c:pt>
                <c:pt idx="37">
                  <c:v>-1.9874726324123571E-2</c:v>
                </c:pt>
                <c:pt idx="38">
                  <c:v>-3.0259569354153647E-2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-4.024807254377729E-2</c:v>
                </c:pt>
                <c:pt idx="52">
                  <c:v>3.5245527638605448E-5</c:v>
                </c:pt>
                <c:pt idx="53">
                  <c:v>-5.3736260356435084E-3</c:v>
                </c:pt>
                <c:pt idx="54">
                  <c:v>-3.4336023811941232E-3</c:v>
                </c:pt>
                <c:pt idx="55">
                  <c:v>-3.6057789107810934E-3</c:v>
                </c:pt>
                <c:pt idx="56">
                  <c:v>-2.6004627713704211E-3</c:v>
                </c:pt>
                <c:pt idx="57">
                  <c:v>-3.0851365395894335E-3</c:v>
                </c:pt>
                <c:pt idx="58">
                  <c:v>-7.7271159579667794E-3</c:v>
                </c:pt>
                <c:pt idx="59">
                  <c:v>-6.0247566666666698E-3</c:v>
                </c:pt>
                <c:pt idx="60">
                  <c:v>1.0248772727272815E-3</c:v>
                </c:pt>
                <c:pt idx="61">
                  <c:v>6.2771868181818345E-3</c:v>
                </c:pt>
                <c:pt idx="62">
                  <c:v>8.3085804545454615E-3</c:v>
                </c:pt>
                <c:pt idx="63">
                  <c:v>6.6878586363635917E-3</c:v>
                </c:pt>
                <c:pt idx="64">
                  <c:v>4.1545324242423685E-3</c:v>
                </c:pt>
                <c:pt idx="65">
                  <c:v>4.8517845454545076E-3</c:v>
                </c:pt>
                <c:pt idx="66">
                  <c:v>9.4471877272727274E-3</c:v>
                </c:pt>
                <c:pt idx="67">
                  <c:v>9.002042424242445E-3</c:v>
                </c:pt>
                <c:pt idx="68">
                  <c:v>5.5904812121212455E-3</c:v>
                </c:pt>
                <c:pt idx="69">
                  <c:v>-1.9850833333333096E-3</c:v>
                </c:pt>
                <c:pt idx="70">
                  <c:v>-6.4100584848484745E-3</c:v>
                </c:pt>
                <c:pt idx="71">
                  <c:v>-7.3545431818181741E-3</c:v>
                </c:pt>
                <c:pt idx="72">
                  <c:v>-8.7950745454545391E-3</c:v>
                </c:pt>
                <c:pt idx="73">
                  <c:v>-8.79358500000001E-3</c:v>
                </c:pt>
                <c:pt idx="74">
                  <c:v>-5.0536146969697047E-3</c:v>
                </c:pt>
                <c:pt idx="75">
                  <c:v>4.1849993939393811E-3</c:v>
                </c:pt>
                <c:pt idx="76">
                  <c:v>1.4248766969696963E-2</c:v>
                </c:pt>
                <c:pt idx="77">
                  <c:v>2.019126454545455E-2</c:v>
                </c:pt>
                <c:pt idx="78">
                  <c:v>2.0013363484848466E-2</c:v>
                </c:pt>
                <c:pt idx="79">
                  <c:v>1.4450869393939386E-2</c:v>
                </c:pt>
                <c:pt idx="80">
                  <c:v>8.1561568181818152E-3</c:v>
                </c:pt>
                <c:pt idx="81">
                  <c:v>6.8520957575757659E-3</c:v>
                </c:pt>
                <c:pt idx="82">
                  <c:v>1.1050966060606082E-2</c:v>
                </c:pt>
                <c:pt idx="83">
                  <c:v>2.025443257575758E-2</c:v>
                </c:pt>
                <c:pt idx="84">
                  <c:v>3.229114484848486E-2</c:v>
                </c:pt>
                <c:pt idx="85">
                  <c:v>4.280236151515153E-2</c:v>
                </c:pt>
                <c:pt idx="86">
                  <c:v>5.0982058636363639E-2</c:v>
                </c:pt>
                <c:pt idx="87">
                  <c:v>5.2199166212121215E-2</c:v>
                </c:pt>
                <c:pt idx="88">
                  <c:v>4.5327223333333326E-2</c:v>
                </c:pt>
                <c:pt idx="89">
                  <c:v>3.5121608787878782E-2</c:v>
                </c:pt>
                <c:pt idx="90">
                  <c:v>2.2398605454545455E-2</c:v>
                </c:pt>
                <c:pt idx="91">
                  <c:v>1.1496633333333334E-2</c:v>
                </c:pt>
                <c:pt idx="92">
                  <c:v>4.5787715151515158E-3</c:v>
                </c:pt>
                <c:pt idx="93">
                  <c:v>1.8219251515151475E-3</c:v>
                </c:pt>
                <c:pt idx="94">
                  <c:v>1.7512018181818135E-3</c:v>
                </c:pt>
                <c:pt idx="95">
                  <c:v>1.2154115151515096E-3</c:v>
                </c:pt>
                <c:pt idx="96">
                  <c:v>2.7431742424242222E-4</c:v>
                </c:pt>
                <c:pt idx="97">
                  <c:v>-6.0890484848484788E-4</c:v>
                </c:pt>
              </c:numCache>
            </c:numRef>
          </c:val>
        </c:ser>
        <c:marker val="1"/>
        <c:axId val="49839488"/>
        <c:axId val="49861760"/>
      </c:lineChart>
      <c:catAx>
        <c:axId val="49839488"/>
        <c:scaling>
          <c:orientation val="minMax"/>
        </c:scaling>
        <c:axPos val="b"/>
        <c:numFmt formatCode="General" sourceLinked="1"/>
        <c:tickLblPos val="nextTo"/>
        <c:crossAx val="49861760"/>
        <c:crosses val="autoZero"/>
        <c:auto val="1"/>
        <c:lblAlgn val="ctr"/>
        <c:lblOffset val="100"/>
      </c:catAx>
      <c:valAx>
        <c:axId val="49861760"/>
        <c:scaling>
          <c:orientation val="minMax"/>
        </c:scaling>
        <c:axPos val="l"/>
        <c:majorGridlines/>
        <c:numFmt formatCode="General" sourceLinked="1"/>
        <c:tickLblPos val="nextTo"/>
        <c:crossAx val="49839488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7752841737102883E-2"/>
          <c:y val="0.14609589757150504"/>
          <c:w val="0.61095547516587534"/>
          <c:h val="0.81612191057185579"/>
        </c:manualLayout>
      </c:layout>
      <c:scatterChart>
        <c:scatterStyle val="smoothMarker"/>
        <c:ser>
          <c:idx val="0"/>
          <c:order val="0"/>
          <c:tx>
            <c:strRef>
              <c:f>Oxygen2012Oct04T170819Titr!$D$1</c:f>
              <c:strCache>
                <c:ptCount val="1"/>
                <c:pt idx="0">
                  <c:v>R sample (ohms)</c:v>
                </c:pt>
              </c:strCache>
            </c:strRef>
          </c:tx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Oxygen2012Oct04T170819Titr!$C$2:$C$99</c:f>
              <c:numCache>
                <c:formatCode>General</c:formatCode>
                <c:ptCount val="9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2750</c:v>
                </c:pt>
                <c:pt idx="29">
                  <c:v>2760</c:v>
                </c:pt>
                <c:pt idx="30">
                  <c:v>2770</c:v>
                </c:pt>
                <c:pt idx="31">
                  <c:v>2780</c:v>
                </c:pt>
                <c:pt idx="32">
                  <c:v>2790</c:v>
                </c:pt>
                <c:pt idx="33">
                  <c:v>2800</c:v>
                </c:pt>
                <c:pt idx="34">
                  <c:v>2810</c:v>
                </c:pt>
                <c:pt idx="35">
                  <c:v>2820</c:v>
                </c:pt>
                <c:pt idx="36">
                  <c:v>2820</c:v>
                </c:pt>
                <c:pt idx="37">
                  <c:v>2820</c:v>
                </c:pt>
                <c:pt idx="38">
                  <c:v>2820</c:v>
                </c:pt>
                <c:pt idx="39">
                  <c:v>2820</c:v>
                </c:pt>
                <c:pt idx="40">
                  <c:v>2820</c:v>
                </c:pt>
                <c:pt idx="41">
                  <c:v>2820</c:v>
                </c:pt>
                <c:pt idx="42">
                  <c:v>2820</c:v>
                </c:pt>
                <c:pt idx="43">
                  <c:v>2820</c:v>
                </c:pt>
                <c:pt idx="44">
                  <c:v>2820</c:v>
                </c:pt>
                <c:pt idx="45">
                  <c:v>2820</c:v>
                </c:pt>
                <c:pt idx="46">
                  <c:v>2820</c:v>
                </c:pt>
                <c:pt idx="47">
                  <c:v>2822</c:v>
                </c:pt>
                <c:pt idx="48">
                  <c:v>2824</c:v>
                </c:pt>
                <c:pt idx="49">
                  <c:v>2826</c:v>
                </c:pt>
                <c:pt idx="50">
                  <c:v>2828</c:v>
                </c:pt>
                <c:pt idx="51">
                  <c:v>2830</c:v>
                </c:pt>
                <c:pt idx="52">
                  <c:v>2832</c:v>
                </c:pt>
                <c:pt idx="53">
                  <c:v>2834</c:v>
                </c:pt>
                <c:pt idx="54">
                  <c:v>2836</c:v>
                </c:pt>
                <c:pt idx="55">
                  <c:v>2838</c:v>
                </c:pt>
                <c:pt idx="56">
                  <c:v>2840</c:v>
                </c:pt>
                <c:pt idx="57">
                  <c:v>2842</c:v>
                </c:pt>
                <c:pt idx="58">
                  <c:v>2844</c:v>
                </c:pt>
                <c:pt idx="59">
                  <c:v>2846</c:v>
                </c:pt>
                <c:pt idx="60">
                  <c:v>2848</c:v>
                </c:pt>
                <c:pt idx="61">
                  <c:v>2850</c:v>
                </c:pt>
                <c:pt idx="62">
                  <c:v>2852</c:v>
                </c:pt>
                <c:pt idx="63">
                  <c:v>2854</c:v>
                </c:pt>
                <c:pt idx="64">
                  <c:v>2856</c:v>
                </c:pt>
                <c:pt idx="65">
                  <c:v>2858</c:v>
                </c:pt>
                <c:pt idx="66">
                  <c:v>2860</c:v>
                </c:pt>
                <c:pt idx="67">
                  <c:v>2862</c:v>
                </c:pt>
                <c:pt idx="68">
                  <c:v>2864</c:v>
                </c:pt>
                <c:pt idx="69">
                  <c:v>2866</c:v>
                </c:pt>
                <c:pt idx="70">
                  <c:v>2868</c:v>
                </c:pt>
                <c:pt idx="71">
                  <c:v>2870</c:v>
                </c:pt>
                <c:pt idx="72">
                  <c:v>2872</c:v>
                </c:pt>
                <c:pt idx="73">
                  <c:v>2874</c:v>
                </c:pt>
                <c:pt idx="74">
                  <c:v>2876</c:v>
                </c:pt>
                <c:pt idx="75">
                  <c:v>2878</c:v>
                </c:pt>
                <c:pt idx="76">
                  <c:v>2880</c:v>
                </c:pt>
                <c:pt idx="77">
                  <c:v>2882</c:v>
                </c:pt>
                <c:pt idx="78">
                  <c:v>2884</c:v>
                </c:pt>
                <c:pt idx="79">
                  <c:v>2886</c:v>
                </c:pt>
                <c:pt idx="80">
                  <c:v>2888</c:v>
                </c:pt>
                <c:pt idx="81">
                  <c:v>2890</c:v>
                </c:pt>
                <c:pt idx="82">
                  <c:v>2892</c:v>
                </c:pt>
                <c:pt idx="83">
                  <c:v>2894</c:v>
                </c:pt>
                <c:pt idx="84">
                  <c:v>2896</c:v>
                </c:pt>
                <c:pt idx="85">
                  <c:v>2898</c:v>
                </c:pt>
                <c:pt idx="86">
                  <c:v>2900</c:v>
                </c:pt>
                <c:pt idx="87">
                  <c:v>2902</c:v>
                </c:pt>
                <c:pt idx="88">
                  <c:v>2904</c:v>
                </c:pt>
                <c:pt idx="89">
                  <c:v>2906</c:v>
                </c:pt>
                <c:pt idx="90">
                  <c:v>2908</c:v>
                </c:pt>
                <c:pt idx="91">
                  <c:v>2910</c:v>
                </c:pt>
                <c:pt idx="92">
                  <c:v>2912</c:v>
                </c:pt>
                <c:pt idx="93">
                  <c:v>2914</c:v>
                </c:pt>
                <c:pt idx="94">
                  <c:v>2916</c:v>
                </c:pt>
                <c:pt idx="95">
                  <c:v>2918</c:v>
                </c:pt>
                <c:pt idx="96">
                  <c:v>2920</c:v>
                </c:pt>
                <c:pt idx="97">
                  <c:v>2922</c:v>
                </c:pt>
              </c:numCache>
            </c:numRef>
          </c:xVal>
          <c:yVal>
            <c:numRef>
              <c:f>Oxygen2012Oct04T170819Titr!$D$2:$D$99</c:f>
              <c:numCache>
                <c:formatCode>General</c:formatCode>
                <c:ptCount val="98"/>
                <c:pt idx="0">
                  <c:v>191.449386</c:v>
                </c:pt>
                <c:pt idx="1">
                  <c:v>191.42769100000001</c:v>
                </c:pt>
                <c:pt idx="2">
                  <c:v>191.263991</c:v>
                </c:pt>
                <c:pt idx="3">
                  <c:v>190.84455199999999</c:v>
                </c:pt>
                <c:pt idx="4">
                  <c:v>191.00562199999999</c:v>
                </c:pt>
                <c:pt idx="5">
                  <c:v>190.56777500000001</c:v>
                </c:pt>
                <c:pt idx="6">
                  <c:v>190.630887</c:v>
                </c:pt>
                <c:pt idx="7">
                  <c:v>190.56448700000001</c:v>
                </c:pt>
                <c:pt idx="8">
                  <c:v>190.44023300000001</c:v>
                </c:pt>
                <c:pt idx="9">
                  <c:v>189.90837400000001</c:v>
                </c:pt>
                <c:pt idx="10">
                  <c:v>190.148335</c:v>
                </c:pt>
                <c:pt idx="11">
                  <c:v>189.603984</c:v>
                </c:pt>
                <c:pt idx="12">
                  <c:v>189.52903699999999</c:v>
                </c:pt>
                <c:pt idx="13">
                  <c:v>188.95115799999999</c:v>
                </c:pt>
                <c:pt idx="14">
                  <c:v>189.48367400000001</c:v>
                </c:pt>
                <c:pt idx="15">
                  <c:v>188.514625</c:v>
                </c:pt>
                <c:pt idx="16">
                  <c:v>187.98473799999999</c:v>
                </c:pt>
                <c:pt idx="17">
                  <c:v>187.71716499999999</c:v>
                </c:pt>
                <c:pt idx="18">
                  <c:v>186.81057200000001</c:v>
                </c:pt>
                <c:pt idx="19">
                  <c:v>186.26819399999999</c:v>
                </c:pt>
                <c:pt idx="20">
                  <c:v>185.26758899999999</c:v>
                </c:pt>
                <c:pt idx="21">
                  <c:v>183.92315099999999</c:v>
                </c:pt>
                <c:pt idx="22">
                  <c:v>182.68784500000001</c:v>
                </c:pt>
                <c:pt idx="23">
                  <c:v>180.97196099999999</c:v>
                </c:pt>
                <c:pt idx="24">
                  <c:v>178.361321</c:v>
                </c:pt>
                <c:pt idx="25">
                  <c:v>173.21170699999999</c:v>
                </c:pt>
                <c:pt idx="26">
                  <c:v>163.59819300000001</c:v>
                </c:pt>
                <c:pt idx="27">
                  <c:v>132.88678400000001</c:v>
                </c:pt>
                <c:pt idx="28">
                  <c:v>97.831382000000005</c:v>
                </c:pt>
                <c:pt idx="29">
                  <c:v>93.525319999999994</c:v>
                </c:pt>
                <c:pt idx="30">
                  <c:v>85.102537999999996</c:v>
                </c:pt>
                <c:pt idx="31">
                  <c:v>79.385017000000005</c:v>
                </c:pt>
                <c:pt idx="32">
                  <c:v>68.707324999999997</c:v>
                </c:pt>
                <c:pt idx="33">
                  <c:v>61.621740000000003</c:v>
                </c:pt>
                <c:pt idx="34">
                  <c:v>53.712420999999999</c:v>
                </c:pt>
                <c:pt idx="35">
                  <c:v>45.491492999999998</c:v>
                </c:pt>
                <c:pt idx="36">
                  <c:v>47.395356</c:v>
                </c:pt>
                <c:pt idx="37">
                  <c:v>48.453130999999999</c:v>
                </c:pt>
                <c:pt idx="38">
                  <c:v>47.367744999999999</c:v>
                </c:pt>
                <c:pt idx="39">
                  <c:v>48.359121000000002</c:v>
                </c:pt>
                <c:pt idx="40">
                  <c:v>47.096890999999999</c:v>
                </c:pt>
                <c:pt idx="41">
                  <c:v>47.369059999999998</c:v>
                </c:pt>
                <c:pt idx="42">
                  <c:v>47.864089999999997</c:v>
                </c:pt>
                <c:pt idx="43">
                  <c:v>46.970011</c:v>
                </c:pt>
                <c:pt idx="44">
                  <c:v>49.262403999999997</c:v>
                </c:pt>
                <c:pt idx="45">
                  <c:v>47.724719</c:v>
                </c:pt>
                <c:pt idx="46">
                  <c:v>46.221876999999999</c:v>
                </c:pt>
                <c:pt idx="47">
                  <c:v>46.803685999999999</c:v>
                </c:pt>
                <c:pt idx="48">
                  <c:v>43.978789999999996</c:v>
                </c:pt>
                <c:pt idx="49">
                  <c:v>42.774413000000003</c:v>
                </c:pt>
                <c:pt idx="50">
                  <c:v>40.994801000000002</c:v>
                </c:pt>
                <c:pt idx="51">
                  <c:v>40.120444999999997</c:v>
                </c:pt>
                <c:pt idx="52">
                  <c:v>37.253475000000002</c:v>
                </c:pt>
                <c:pt idx="53">
                  <c:v>35.849246000000001</c:v>
                </c:pt>
                <c:pt idx="54">
                  <c:v>33.842827</c:v>
                </c:pt>
                <c:pt idx="55">
                  <c:v>32.514200000000002</c:v>
                </c:pt>
                <c:pt idx="56">
                  <c:v>31.124433</c:v>
                </c:pt>
                <c:pt idx="57">
                  <c:v>28.352789000000001</c:v>
                </c:pt>
                <c:pt idx="58">
                  <c:v>26.928837000000001</c:v>
                </c:pt>
                <c:pt idx="59">
                  <c:v>25.914452000000001</c:v>
                </c:pt>
                <c:pt idx="60">
                  <c:v>24.844187000000002</c:v>
                </c:pt>
                <c:pt idx="61">
                  <c:v>22.320385999999999</c:v>
                </c:pt>
                <c:pt idx="62">
                  <c:v>20.564440999999999</c:v>
                </c:pt>
                <c:pt idx="63">
                  <c:v>19.438296000000001</c:v>
                </c:pt>
                <c:pt idx="64">
                  <c:v>17.975556999999998</c:v>
                </c:pt>
                <c:pt idx="65">
                  <c:v>16.736336999999999</c:v>
                </c:pt>
                <c:pt idx="66">
                  <c:v>15.155264000000001</c:v>
                </c:pt>
                <c:pt idx="67">
                  <c:v>13.76484</c:v>
                </c:pt>
                <c:pt idx="68">
                  <c:v>11.853745999999999</c:v>
                </c:pt>
                <c:pt idx="69">
                  <c:v>9.1978050000000007</c:v>
                </c:pt>
                <c:pt idx="70">
                  <c:v>7.8310469999999999</c:v>
                </c:pt>
                <c:pt idx="71">
                  <c:v>6.457058</c:v>
                </c:pt>
                <c:pt idx="72">
                  <c:v>4.5525380000000002</c:v>
                </c:pt>
                <c:pt idx="73">
                  <c:v>3.1364740000000002</c:v>
                </c:pt>
                <c:pt idx="74">
                  <c:v>2.990529</c:v>
                </c:pt>
                <c:pt idx="75">
                  <c:v>1.4061669999999999</c:v>
                </c:pt>
                <c:pt idx="76">
                  <c:v>-2.3702000000000001E-2</c:v>
                </c:pt>
                <c:pt idx="77">
                  <c:v>-1.620555</c:v>
                </c:pt>
                <c:pt idx="78">
                  <c:v>-3.1819069999999998</c:v>
                </c:pt>
                <c:pt idx="79">
                  <c:v>-4.7590370000000002</c:v>
                </c:pt>
                <c:pt idx="80">
                  <c:v>-5.634709</c:v>
                </c:pt>
                <c:pt idx="81">
                  <c:v>-5.5577920000000001</c:v>
                </c:pt>
                <c:pt idx="82">
                  <c:v>-5.7964330000000004</c:v>
                </c:pt>
                <c:pt idx="83">
                  <c:v>-5.7865710000000004</c:v>
                </c:pt>
                <c:pt idx="84">
                  <c:v>-5.5913199999999996</c:v>
                </c:pt>
                <c:pt idx="85">
                  <c:v>-5.6794130000000003</c:v>
                </c:pt>
                <c:pt idx="86">
                  <c:v>-5.9095069999999996</c:v>
                </c:pt>
                <c:pt idx="87">
                  <c:v>-6.0383599999999999</c:v>
                </c:pt>
                <c:pt idx="88">
                  <c:v>-5.7504140000000001</c:v>
                </c:pt>
                <c:pt idx="89">
                  <c:v>-5.6156439999999996</c:v>
                </c:pt>
                <c:pt idx="90">
                  <c:v>-5.8371919999999999</c:v>
                </c:pt>
                <c:pt idx="91">
                  <c:v>-5.8496829999999997</c:v>
                </c:pt>
                <c:pt idx="92">
                  <c:v>-5.474958</c:v>
                </c:pt>
                <c:pt idx="93">
                  <c:v>-5.7366080000000004</c:v>
                </c:pt>
                <c:pt idx="94">
                  <c:v>-5.8569149999999999</c:v>
                </c:pt>
                <c:pt idx="95">
                  <c:v>-5.8319330000000003</c:v>
                </c:pt>
                <c:pt idx="96">
                  <c:v>-5.7339789999999997</c:v>
                </c:pt>
                <c:pt idx="97">
                  <c:v>-5.7089970000000001</c:v>
                </c:pt>
              </c:numCache>
            </c:numRef>
          </c:yVal>
          <c:smooth val="1"/>
        </c:ser>
        <c:axId val="50037120"/>
        <c:axId val="50039040"/>
      </c:scatterChart>
      <c:valAx>
        <c:axId val="50037120"/>
        <c:scaling>
          <c:orientation val="minMax"/>
          <c:max val="2900"/>
          <c:min val="2850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0039040"/>
        <c:crosses val="autoZero"/>
        <c:crossBetween val="midCat"/>
      </c:valAx>
      <c:valAx>
        <c:axId val="50039040"/>
        <c:scaling>
          <c:orientation val="minMax"/>
          <c:max val="10"/>
        </c:scaling>
        <c:axPos val="l"/>
        <c:majorGridlines/>
        <c:numFmt formatCode="General" sourceLinked="1"/>
        <c:tickLblPos val="nextTo"/>
        <c:crossAx val="50037120"/>
        <c:crosses val="autoZero"/>
        <c:crossBetween val="midCat"/>
      </c:valAx>
    </c:plotArea>
    <c:legend>
      <c:legendPos val="r"/>
      <c:layout>
        <c:manualLayout>
          <c:xMode val="edge"/>
          <c:yMode val="edge"/>
          <c:wMode val="edge"/>
          <c:hMode val="edge"/>
          <c:x val="0.75983205048807101"/>
          <c:y val="0.52141110824622994"/>
          <c:w val="0.94382096198649323"/>
          <c:h val="0.58186450875000828"/>
        </c:manualLayout>
      </c:layout>
    </c:legend>
    <c:plotVisOnly val="1"/>
    <c:dispBlanksAs val="gap"/>
  </c:chart>
  <c:printSettings>
    <c:headerFooter/>
    <c:pageMargins b="1" l="0.75000000000000011" r="0.7500000000000001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</xdr:row>
      <xdr:rowOff>161925</xdr:rowOff>
    </xdr:from>
    <xdr:to>
      <xdr:col>23</xdr:col>
      <xdr:colOff>247650</xdr:colOff>
      <xdr:row>44</xdr:row>
      <xdr:rowOff>152400</xdr:rowOff>
    </xdr:to>
    <xdr:graphicFrame macro="">
      <xdr:nvGraphicFramePr>
        <xdr:cNvPr id="20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333375</xdr:colOff>
      <xdr:row>0</xdr:row>
      <xdr:rowOff>95250</xdr:rowOff>
    </xdr:from>
    <xdr:to>
      <xdr:col>27</xdr:col>
      <xdr:colOff>400050</xdr:colOff>
      <xdr:row>20</xdr:row>
      <xdr:rowOff>57150</xdr:rowOff>
    </xdr:to>
    <xdr:graphicFrame macro="">
      <xdr:nvGraphicFramePr>
        <xdr:cNvPr id="102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571500</xdr:colOff>
      <xdr:row>21</xdr:row>
      <xdr:rowOff>133350</xdr:rowOff>
    </xdr:from>
    <xdr:to>
      <xdr:col>31</xdr:col>
      <xdr:colOff>180975</xdr:colOff>
      <xdr:row>36</xdr:row>
      <xdr:rowOff>133350</xdr:rowOff>
    </xdr:to>
    <xdr:graphicFrame macro="">
      <xdr:nvGraphicFramePr>
        <xdr:cNvPr id="102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561975</xdr:colOff>
      <xdr:row>38</xdr:row>
      <xdr:rowOff>9525</xdr:rowOff>
    </xdr:from>
    <xdr:to>
      <xdr:col>28</xdr:col>
      <xdr:colOff>219075</xdr:colOff>
      <xdr:row>53</xdr:row>
      <xdr:rowOff>9525</xdr:rowOff>
    </xdr:to>
    <xdr:graphicFrame macro="">
      <xdr:nvGraphicFramePr>
        <xdr:cNvPr id="102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561975</xdr:colOff>
      <xdr:row>6</xdr:row>
      <xdr:rowOff>104775</xdr:rowOff>
    </xdr:from>
    <xdr:to>
      <xdr:col>22</xdr:col>
      <xdr:colOff>28575</xdr:colOff>
      <xdr:row>26</xdr:row>
      <xdr:rowOff>76200</xdr:rowOff>
    </xdr:to>
    <xdr:graphicFrame macro="">
      <xdr:nvGraphicFramePr>
        <xdr:cNvPr id="102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A23" sqref="A23"/>
    </sheetView>
  </sheetViews>
  <sheetFormatPr defaultRowHeight="15"/>
  <sheetData/>
  <phoneticPr fontId="2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9"/>
  <sheetViews>
    <sheetView tabSelected="1" topLeftCell="A61" workbookViewId="0">
      <selection activeCell="I83" sqref="I83"/>
    </sheetView>
  </sheetViews>
  <sheetFormatPr defaultColWidth="9.140625" defaultRowHeight="15"/>
  <cols>
    <col min="1" max="1" width="11.42578125" bestFit="1" customWidth="1"/>
    <col min="2" max="2" width="12.140625" customWidth="1"/>
    <col min="3" max="3" width="22" bestFit="1" customWidth="1"/>
    <col min="4" max="4" width="14.42578125" bestFit="1" customWidth="1"/>
    <col min="6" max="6" width="12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</row>
    <row r="2" spans="1:8">
      <c r="A2" t="s">
        <v>4</v>
      </c>
      <c r="B2" s="1">
        <v>0.66666666666666663</v>
      </c>
      <c r="C2">
        <v>0</v>
      </c>
      <c r="D2">
        <v>191.449386</v>
      </c>
    </row>
    <row r="3" spans="1:8">
      <c r="A3" t="s">
        <v>4</v>
      </c>
      <c r="B3" s="1">
        <v>0.66666666666666663</v>
      </c>
      <c r="C3">
        <v>100</v>
      </c>
      <c r="D3">
        <v>191.42769100000001</v>
      </c>
    </row>
    <row r="4" spans="1:8">
      <c r="A4" t="s">
        <v>4</v>
      </c>
      <c r="B4" s="1">
        <v>0.66666666666666663</v>
      </c>
      <c r="C4">
        <v>200</v>
      </c>
      <c r="D4">
        <v>191.263991</v>
      </c>
    </row>
    <row r="5" spans="1:8">
      <c r="A5" t="s">
        <v>4</v>
      </c>
      <c r="B5" s="1">
        <v>0.66666666666666663</v>
      </c>
      <c r="C5">
        <v>300</v>
      </c>
      <c r="D5">
        <v>190.84455199999999</v>
      </c>
      <c r="G5">
        <f>SLOPE(C3:C5,D3:D5)</f>
        <v>-322.30809972808089</v>
      </c>
    </row>
    <row r="6" spans="1:8">
      <c r="A6" t="s">
        <v>4</v>
      </c>
      <c r="B6" s="1">
        <v>0.66666666666666663</v>
      </c>
      <c r="C6">
        <v>400</v>
      </c>
      <c r="D6">
        <v>191.00562199999999</v>
      </c>
      <c r="G6">
        <f t="shared" ref="G6:G69" si="0">SLOPE(C4:C6,D4:D6)</f>
        <v>-288.54379453999627</v>
      </c>
      <c r="H6">
        <f t="shared" ref="H6:H69" si="1">IF(D6&lt;10,IF(ABS(G6-G5)&gt;1,1,0),0)</f>
        <v>0</v>
      </c>
    </row>
    <row r="7" spans="1:8">
      <c r="A7" t="s">
        <v>4</v>
      </c>
      <c r="B7" s="1">
        <v>0.66666666666666663</v>
      </c>
      <c r="C7">
        <v>500</v>
      </c>
      <c r="D7">
        <v>190.56777500000001</v>
      </c>
      <c r="G7">
        <f t="shared" si="0"/>
        <v>-282.17687970390239</v>
      </c>
      <c r="H7">
        <f t="shared" si="1"/>
        <v>0</v>
      </c>
    </row>
    <row r="8" spans="1:8">
      <c r="A8" t="s">
        <v>4</v>
      </c>
      <c r="B8" s="1">
        <v>0.66666666666666663</v>
      </c>
      <c r="C8">
        <v>600</v>
      </c>
      <c r="D8">
        <v>190.630887</v>
      </c>
      <c r="G8">
        <f t="shared" si="0"/>
        <v>-334.46592657797987</v>
      </c>
      <c r="H8">
        <f t="shared" si="1"/>
        <v>0</v>
      </c>
    </row>
    <row r="9" spans="1:8">
      <c r="A9" t="s">
        <v>4</v>
      </c>
      <c r="B9" s="1">
        <v>0.66666666666666663</v>
      </c>
      <c r="C9">
        <v>700</v>
      </c>
      <c r="D9">
        <v>190.56448700000001</v>
      </c>
      <c r="G9">
        <f t="shared" si="0"/>
        <v>-117.38810763603225</v>
      </c>
      <c r="H9">
        <f t="shared" si="1"/>
        <v>0</v>
      </c>
    </row>
    <row r="10" spans="1:8">
      <c r="A10" t="s">
        <v>4</v>
      </c>
      <c r="B10" s="1">
        <v>0.66666666666666663</v>
      </c>
      <c r="C10">
        <v>800</v>
      </c>
      <c r="D10">
        <v>190.44023300000001</v>
      </c>
      <c r="G10">
        <f t="shared" si="0"/>
        <v>-1017.7809563497956</v>
      </c>
      <c r="H10">
        <f t="shared" si="1"/>
        <v>0</v>
      </c>
    </row>
    <row r="11" spans="1:8">
      <c r="A11" t="s">
        <v>4</v>
      </c>
      <c r="B11" s="1">
        <v>0.66666666666666663</v>
      </c>
      <c r="C11">
        <v>900</v>
      </c>
      <c r="D11">
        <v>189.90837400000001</v>
      </c>
      <c r="E11">
        <f>SLOPE(D2:D11,C2:C11)</f>
        <v>-1.5368288484848415E-3</v>
      </c>
      <c r="G11">
        <f t="shared" si="0"/>
        <v>-270.08043839278417</v>
      </c>
      <c r="H11">
        <f t="shared" si="1"/>
        <v>0</v>
      </c>
    </row>
    <row r="12" spans="1:8">
      <c r="A12" t="s">
        <v>4</v>
      </c>
      <c r="B12" s="1">
        <v>0.66666666666666663</v>
      </c>
      <c r="C12">
        <v>1000</v>
      </c>
      <c r="D12">
        <v>190.148335</v>
      </c>
      <c r="E12">
        <f t="shared" ref="E12:E75" si="2">SLOPE(D3:D12,C3:C12)</f>
        <v>-1.4718430909090845E-3</v>
      </c>
      <c r="G12">
        <f t="shared" si="0"/>
        <v>-205.72630184484623</v>
      </c>
      <c r="H12">
        <f t="shared" si="1"/>
        <v>0</v>
      </c>
    </row>
    <row r="13" spans="1:8">
      <c r="A13" t="s">
        <v>4</v>
      </c>
      <c r="B13" s="1">
        <v>0.66666666666666663</v>
      </c>
      <c r="C13">
        <v>1100</v>
      </c>
      <c r="D13">
        <v>189.603984</v>
      </c>
      <c r="E13">
        <f t="shared" si="2"/>
        <v>-1.5605362424242365E-3</v>
      </c>
      <c r="G13">
        <f t="shared" si="0"/>
        <v>-204.49328297196365</v>
      </c>
      <c r="H13">
        <f t="shared" si="1"/>
        <v>0</v>
      </c>
    </row>
    <row r="14" spans="1:8">
      <c r="A14" t="s">
        <v>4</v>
      </c>
      <c r="B14" s="1">
        <v>0.66666666666666663</v>
      </c>
      <c r="C14">
        <v>1200</v>
      </c>
      <c r="D14">
        <v>189.52903699999999</v>
      </c>
      <c r="E14">
        <f t="shared" si="2"/>
        <v>-1.5781875151515156E-3</v>
      </c>
      <c r="G14">
        <f t="shared" si="0"/>
        <v>-271.04137947265696</v>
      </c>
      <c r="H14">
        <f t="shared" si="1"/>
        <v>0</v>
      </c>
    </row>
    <row r="15" spans="1:8">
      <c r="A15" t="s">
        <v>4</v>
      </c>
      <c r="B15" s="1">
        <v>0.66666666666666663</v>
      </c>
      <c r="C15">
        <v>1300</v>
      </c>
      <c r="D15">
        <v>188.95115799999999</v>
      </c>
      <c r="E15">
        <f t="shared" si="2"/>
        <v>-1.9803740606060714E-3</v>
      </c>
      <c r="F15">
        <f>SLOPE(E11:E15,C11:C15)</f>
        <v>-9.9343484848489087E-7</v>
      </c>
      <c r="G15">
        <f>SLOPE(C13:C15,D13:D15)</f>
        <v>-255.76179696953025</v>
      </c>
      <c r="H15">
        <f t="shared" si="1"/>
        <v>0</v>
      </c>
    </row>
    <row r="16" spans="1:8">
      <c r="A16" t="s">
        <v>4</v>
      </c>
      <c r="B16" s="1">
        <v>0.66666666666666663</v>
      </c>
      <c r="C16">
        <v>1400</v>
      </c>
      <c r="D16">
        <v>189.48367400000001</v>
      </c>
      <c r="E16">
        <f t="shared" si="2"/>
        <v>-1.7552150303030464E-3</v>
      </c>
      <c r="F16">
        <f t="shared" ref="F16:F79" si="3">SLOPE(E12:E16,C12:C16)</f>
        <v>-9.8658169696975859E-7</v>
      </c>
      <c r="G16">
        <f t="shared" si="0"/>
        <v>-21.964887113652562</v>
      </c>
      <c r="H16">
        <f t="shared" si="1"/>
        <v>0</v>
      </c>
    </row>
    <row r="17" spans="1:8">
      <c r="A17" t="s">
        <v>4</v>
      </c>
      <c r="B17" s="1">
        <v>0.66666666666666663</v>
      </c>
      <c r="C17">
        <v>1500</v>
      </c>
      <c r="D17">
        <v>188.514625</v>
      </c>
      <c r="E17">
        <f t="shared" si="2"/>
        <v>-2.1660476363636505E-3</v>
      </c>
      <c r="F17">
        <f t="shared" si="3"/>
        <v>-1.3880503030303586E-6</v>
      </c>
      <c r="G17">
        <f t="shared" si="0"/>
        <v>-92.669684071202909</v>
      </c>
      <c r="H17">
        <f t="shared" si="1"/>
        <v>0</v>
      </c>
    </row>
    <row r="18" spans="1:8">
      <c r="A18" t="s">
        <v>4</v>
      </c>
      <c r="B18" s="1">
        <v>0.66666666666666663</v>
      </c>
      <c r="C18">
        <v>1600</v>
      </c>
      <c r="D18">
        <v>187.98473799999999</v>
      </c>
      <c r="E18">
        <f t="shared" si="2"/>
        <v>-2.5749681818182006E-3</v>
      </c>
      <c r="F18">
        <f t="shared" si="3"/>
        <v>-2.179234909090949E-6</v>
      </c>
      <c r="G18">
        <f t="shared" si="0"/>
        <v>-129.71641379166039</v>
      </c>
      <c r="H18">
        <f t="shared" si="1"/>
        <v>0</v>
      </c>
    </row>
    <row r="19" spans="1:8">
      <c r="A19" t="s">
        <v>4</v>
      </c>
      <c r="B19" s="1">
        <v>0.66666666666666663</v>
      </c>
      <c r="C19">
        <v>1700</v>
      </c>
      <c r="D19">
        <v>187.71716499999999</v>
      </c>
      <c r="E19">
        <f t="shared" si="2"/>
        <v>-2.8533589696969836E-3</v>
      </c>
      <c r="F19">
        <f t="shared" si="3"/>
        <v>-2.5657229696969786E-6</v>
      </c>
      <c r="G19">
        <f t="shared" si="0"/>
        <v>-242.06581412402934</v>
      </c>
      <c r="H19">
        <f t="shared" si="1"/>
        <v>0</v>
      </c>
    </row>
    <row r="20" spans="1:8">
      <c r="A20" t="s">
        <v>4</v>
      </c>
      <c r="B20" s="1">
        <v>0.66666666666666663</v>
      </c>
      <c r="C20">
        <v>1800</v>
      </c>
      <c r="D20">
        <v>186.81057200000001</v>
      </c>
      <c r="E20">
        <f t="shared" si="2"/>
        <v>-3.3639610909090953E-3</v>
      </c>
      <c r="F20">
        <f t="shared" si="3"/>
        <v>-3.9048034545454311E-6</v>
      </c>
      <c r="G20">
        <f t="shared" si="0"/>
        <v>-155.02779019500736</v>
      </c>
      <c r="H20">
        <f t="shared" si="1"/>
        <v>0</v>
      </c>
    </row>
    <row r="21" spans="1:8">
      <c r="A21" t="s">
        <v>4</v>
      </c>
      <c r="B21" s="1">
        <v>0.66666666666666663</v>
      </c>
      <c r="C21">
        <v>1900</v>
      </c>
      <c r="D21">
        <v>186.26819399999999</v>
      </c>
      <c r="E21">
        <f t="shared" si="2"/>
        <v>-4.085019515151514E-3</v>
      </c>
      <c r="F21">
        <f t="shared" si="3"/>
        <v>-4.6269366666666212E-6</v>
      </c>
      <c r="G21">
        <f t="shared" si="0"/>
        <v>-135.18194654226684</v>
      </c>
      <c r="H21">
        <f t="shared" si="1"/>
        <v>0</v>
      </c>
    </row>
    <row r="22" spans="1:8">
      <c r="A22" t="s">
        <v>4</v>
      </c>
      <c r="B22" s="1">
        <v>0.66666666666666663</v>
      </c>
      <c r="C22">
        <v>2000</v>
      </c>
      <c r="D22">
        <v>185.26758899999999</v>
      </c>
      <c r="E22">
        <f t="shared" si="2"/>
        <v>-4.7506545454545461E-3</v>
      </c>
      <c r="F22">
        <f t="shared" si="3"/>
        <v>-5.5830332727272211E-6</v>
      </c>
      <c r="G22">
        <f t="shared" si="0"/>
        <v>-125.91733793424419</v>
      </c>
      <c r="H22">
        <f t="shared" si="1"/>
        <v>0</v>
      </c>
    </row>
    <row r="23" spans="1:8">
      <c r="A23" t="s">
        <v>4</v>
      </c>
      <c r="B23" s="1">
        <v>0.66666666666666663</v>
      </c>
      <c r="C23">
        <v>2100</v>
      </c>
      <c r="D23">
        <v>183.92315099999999</v>
      </c>
      <c r="E23">
        <f t="shared" si="2"/>
        <v>-5.9209144848484871E-3</v>
      </c>
      <c r="F23">
        <f t="shared" si="3"/>
        <v>-7.521804484848458E-6</v>
      </c>
      <c r="G23">
        <f t="shared" si="0"/>
        <v>-84.679475853593189</v>
      </c>
      <c r="H23">
        <f t="shared" si="1"/>
        <v>0</v>
      </c>
    </row>
    <row r="24" spans="1:8">
      <c r="A24" t="s">
        <v>4</v>
      </c>
      <c r="B24" s="1">
        <v>0.66666666666666663</v>
      </c>
      <c r="C24">
        <v>2200</v>
      </c>
      <c r="D24">
        <v>182.68784500000001</v>
      </c>
      <c r="E24">
        <f t="shared" si="2"/>
        <v>-7.1263565454545447E-3</v>
      </c>
      <c r="F24">
        <f t="shared" si="3"/>
        <v>-9.3606858787878709E-6</v>
      </c>
      <c r="G24">
        <f t="shared" si="0"/>
        <v>-77.480853070493026</v>
      </c>
      <c r="H24">
        <f t="shared" si="1"/>
        <v>0</v>
      </c>
    </row>
    <row r="25" spans="1:8">
      <c r="A25" t="s">
        <v>4</v>
      </c>
      <c r="B25" s="1">
        <v>0.66666666666666663</v>
      </c>
      <c r="C25">
        <v>2300</v>
      </c>
      <c r="D25">
        <v>180.97196099999999</v>
      </c>
      <c r="E25">
        <f t="shared" si="2"/>
        <v>-8.8237526060606104E-3</v>
      </c>
      <c r="F25">
        <f t="shared" si="3"/>
        <v>-1.185316818181819E-5</v>
      </c>
      <c r="G25">
        <f t="shared" si="0"/>
        <v>-67.175496161847121</v>
      </c>
      <c r="H25">
        <f t="shared" si="1"/>
        <v>0</v>
      </c>
    </row>
    <row r="26" spans="1:8">
      <c r="A26" t="s">
        <v>4</v>
      </c>
      <c r="B26" s="1">
        <v>0.66666666666666663</v>
      </c>
      <c r="C26">
        <v>2400</v>
      </c>
      <c r="D26">
        <v>178.361321</v>
      </c>
      <c r="E26">
        <f t="shared" si="2"/>
        <v>-1.0622948060606057E-2</v>
      </c>
      <c r="F26">
        <f t="shared" si="3"/>
        <v>-1.4647425151515146E-5</v>
      </c>
      <c r="G26">
        <f t="shared" si="0"/>
        <v>-45.576725890641363</v>
      </c>
      <c r="H26">
        <f t="shared" si="1"/>
        <v>0</v>
      </c>
    </row>
    <row r="27" spans="1:8">
      <c r="A27" t="s">
        <v>4</v>
      </c>
      <c r="B27" s="1">
        <v>0.66666666666666663</v>
      </c>
      <c r="C27">
        <v>2500</v>
      </c>
      <c r="D27">
        <v>173.21170699999999</v>
      </c>
      <c r="E27">
        <f t="shared" si="2"/>
        <v>-1.4528892545454542E-2</v>
      </c>
      <c r="F27">
        <f t="shared" si="3"/>
        <v>-2.0712547636363623E-5</v>
      </c>
      <c r="G27">
        <f t="shared" si="0"/>
        <v>-24.884437668682089</v>
      </c>
      <c r="H27">
        <f t="shared" si="1"/>
        <v>0</v>
      </c>
    </row>
    <row r="28" spans="1:8">
      <c r="A28" t="s">
        <v>4</v>
      </c>
      <c r="B28" s="1">
        <v>0.66666666666666663</v>
      </c>
      <c r="C28">
        <v>2600</v>
      </c>
      <c r="D28">
        <v>163.59819300000001</v>
      </c>
      <c r="E28">
        <f t="shared" si="2"/>
        <v>-2.2176930787878784E-2</v>
      </c>
      <c r="F28">
        <f t="shared" si="3"/>
        <v>-3.5806288424242412E-5</v>
      </c>
      <c r="G28">
        <f t="shared" si="0"/>
        <v>-13.146614804390346</v>
      </c>
      <c r="H28">
        <f t="shared" si="1"/>
        <v>0</v>
      </c>
    </row>
    <row r="29" spans="1:8">
      <c r="A29" t="s">
        <v>4</v>
      </c>
      <c r="B29" s="1">
        <v>0.66666666666666663</v>
      </c>
      <c r="C29">
        <v>2700</v>
      </c>
      <c r="D29">
        <v>132.88678400000001</v>
      </c>
      <c r="E29">
        <f t="shared" si="2"/>
        <v>-4.3799083818181817E-2</v>
      </c>
      <c r="F29">
        <f t="shared" si="3"/>
        <v>-8.1504645151515135E-5</v>
      </c>
      <c r="G29">
        <f t="shared" si="0"/>
        <v>-4.5450023563486015</v>
      </c>
      <c r="H29">
        <f t="shared" si="1"/>
        <v>0</v>
      </c>
    </row>
    <row r="30" spans="1:8">
      <c r="A30" t="s">
        <v>4</v>
      </c>
      <c r="B30" s="1">
        <v>0.66666666666666663</v>
      </c>
      <c r="C30">
        <v>2750</v>
      </c>
      <c r="D30">
        <v>97.831382000000005</v>
      </c>
      <c r="E30">
        <f t="shared" si="2"/>
        <v>-7.8401492892297836E-2</v>
      </c>
      <c r="F30">
        <f t="shared" si="3"/>
        <v>-1.7387740158585833E-4</v>
      </c>
      <c r="G30">
        <f t="shared" si="0"/>
        <v>-2.2607591276354513</v>
      </c>
      <c r="H30">
        <f t="shared" si="1"/>
        <v>0</v>
      </c>
    </row>
    <row r="31" spans="1:8">
      <c r="A31" t="s">
        <v>4</v>
      </c>
      <c r="B31" s="1">
        <v>0.66666666666666663</v>
      </c>
      <c r="C31">
        <v>2760</v>
      </c>
      <c r="D31">
        <v>93.525319999999994</v>
      </c>
      <c r="E31">
        <f t="shared" si="2"/>
        <v>-0.10966025208134916</v>
      </c>
      <c r="F31">
        <f t="shared" si="3"/>
        <v>-3.1877559251991024E-4</v>
      </c>
      <c r="G31">
        <f t="shared" si="0"/>
        <v>-1.4865544631588017</v>
      </c>
      <c r="H31">
        <f t="shared" si="1"/>
        <v>0</v>
      </c>
    </row>
    <row r="32" spans="1:8">
      <c r="A32" t="s">
        <v>4</v>
      </c>
      <c r="B32" s="1">
        <v>0.66666666666666663</v>
      </c>
      <c r="C32">
        <v>2770</v>
      </c>
      <c r="D32">
        <v>85.102537999999996</v>
      </c>
      <c r="E32">
        <f t="shared" si="2"/>
        <v>-0.14391637655876602</v>
      </c>
      <c r="F32">
        <f t="shared" si="3"/>
        <v>-6.079552166128806E-4</v>
      </c>
      <c r="G32">
        <f t="shared" si="0"/>
        <v>-1.5182974672268228</v>
      </c>
      <c r="H32">
        <f t="shared" si="1"/>
        <v>0</v>
      </c>
    </row>
    <row r="33" spans="1:8">
      <c r="A33" t="s">
        <v>4</v>
      </c>
      <c r="B33" s="1">
        <v>0.66666666666666663</v>
      </c>
      <c r="C33">
        <v>2780</v>
      </c>
      <c r="D33">
        <v>79.385017000000005</v>
      </c>
      <c r="E33">
        <f t="shared" si="2"/>
        <v>-0.18338289369500049</v>
      </c>
      <c r="F33">
        <f t="shared" si="3"/>
        <v>-1.5897274417109651E-3</v>
      </c>
      <c r="G33">
        <f t="shared" si="0"/>
        <v>-1.3973484194988983</v>
      </c>
      <c r="H33">
        <f t="shared" si="1"/>
        <v>0</v>
      </c>
    </row>
    <row r="34" spans="1:8">
      <c r="A34" t="s">
        <v>4</v>
      </c>
      <c r="B34" s="1">
        <v>0.66666666666666663</v>
      </c>
      <c r="C34">
        <v>2790</v>
      </c>
      <c r="D34">
        <v>68.707324999999997</v>
      </c>
      <c r="E34">
        <f t="shared" si="2"/>
        <v>-0.23449890277140328</v>
      </c>
      <c r="F34">
        <f t="shared" si="3"/>
        <v>-3.8591746137186219E-3</v>
      </c>
      <c r="G34">
        <f t="shared" si="0"/>
        <v>-1.183752335844277</v>
      </c>
      <c r="H34">
        <f t="shared" si="1"/>
        <v>0</v>
      </c>
    </row>
    <row r="35" spans="1:8">
      <c r="A35" t="s">
        <v>4</v>
      </c>
      <c r="B35" s="1">
        <v>0.66666666666666663</v>
      </c>
      <c r="C35">
        <v>2800</v>
      </c>
      <c r="D35">
        <v>61.621740000000003</v>
      </c>
      <c r="E35">
        <f t="shared" si="2"/>
        <v>-0.30210785873015872</v>
      </c>
      <c r="F35">
        <f t="shared" si="3"/>
        <v>-4.7547773951025635E-3</v>
      </c>
      <c r="G35">
        <f t="shared" si="0"/>
        <v>-1.1107772538306477</v>
      </c>
      <c r="H35">
        <f t="shared" si="1"/>
        <v>0</v>
      </c>
    </row>
    <row r="36" spans="1:8">
      <c r="A36" t="s">
        <v>4</v>
      </c>
      <c r="B36" s="1">
        <v>0.66666666666666663</v>
      </c>
      <c r="C36">
        <v>2810</v>
      </c>
      <c r="D36">
        <v>53.712420999999999</v>
      </c>
      <c r="E36">
        <f t="shared" si="2"/>
        <v>-0.39834915149713784</v>
      </c>
      <c r="F36">
        <f t="shared" si="3"/>
        <v>-6.2759051491190192E-3</v>
      </c>
      <c r="G36">
        <f t="shared" si="0"/>
        <v>-1.3324461249634529</v>
      </c>
      <c r="H36">
        <f t="shared" si="1"/>
        <v>0</v>
      </c>
    </row>
    <row r="37" spans="1:8">
      <c r="A37" t="s">
        <v>4</v>
      </c>
      <c r="B37" s="1">
        <v>0.66666666666666663</v>
      </c>
      <c r="C37">
        <v>2820</v>
      </c>
      <c r="D37">
        <v>45.491492999999998</v>
      </c>
      <c r="E37">
        <f t="shared" si="2"/>
        <v>-0.54701724749739311</v>
      </c>
      <c r="F37">
        <f t="shared" si="3"/>
        <v>-8.9111895633051958E-3</v>
      </c>
      <c r="G37">
        <f t="shared" si="0"/>
        <v>-1.239752393783905</v>
      </c>
      <c r="H37">
        <f t="shared" si="1"/>
        <v>0</v>
      </c>
    </row>
    <row r="38" spans="1:8">
      <c r="A38" t="s">
        <v>4</v>
      </c>
      <c r="B38" s="1">
        <v>0.66666666666666663</v>
      </c>
      <c r="C38">
        <v>2820</v>
      </c>
      <c r="D38">
        <v>47.395356</v>
      </c>
      <c r="E38">
        <f t="shared" si="2"/>
        <v>-0.72911784838709681</v>
      </c>
      <c r="F38">
        <f t="shared" si="3"/>
        <v>-1.3930112255708272E-2</v>
      </c>
      <c r="G38">
        <f t="shared" si="0"/>
        <v>-1.3083893353162357</v>
      </c>
      <c r="H38">
        <f t="shared" si="1"/>
        <v>0</v>
      </c>
    </row>
    <row r="39" spans="1:8">
      <c r="A39" t="s">
        <v>4</v>
      </c>
      <c r="B39" s="1">
        <v>0.66666666666666663</v>
      </c>
      <c r="C39">
        <v>2820</v>
      </c>
      <c r="D39">
        <v>48.453130999999999</v>
      </c>
      <c r="E39">
        <f t="shared" si="2"/>
        <v>-0.75433474610389617</v>
      </c>
      <c r="F39">
        <f t="shared" si="3"/>
        <v>-1.9874726324123571E-2</v>
      </c>
      <c r="G39">
        <f t="shared" si="0"/>
        <v>0</v>
      </c>
      <c r="H39">
        <f t="shared" si="1"/>
        <v>0</v>
      </c>
    </row>
    <row r="40" spans="1:8">
      <c r="A40" t="s">
        <v>4</v>
      </c>
      <c r="B40" s="1">
        <v>0.66666666666666663</v>
      </c>
      <c r="C40">
        <v>2820</v>
      </c>
      <c r="D40">
        <v>47.367744999999999</v>
      </c>
      <c r="E40">
        <f t="shared" si="2"/>
        <v>-0.77330953816631132</v>
      </c>
      <c r="F40">
        <f t="shared" si="3"/>
        <v>-3.0259569354153647E-2</v>
      </c>
      <c r="G40">
        <f t="shared" si="0"/>
        <v>0</v>
      </c>
      <c r="H40">
        <f t="shared" si="1"/>
        <v>0</v>
      </c>
    </row>
    <row r="41" spans="1:8">
      <c r="A41" t="s">
        <v>4</v>
      </c>
      <c r="B41" s="1">
        <v>0.66666666666666663</v>
      </c>
      <c r="C41">
        <v>2820</v>
      </c>
      <c r="D41">
        <v>48.359121000000002</v>
      </c>
      <c r="E41">
        <f t="shared" si="2"/>
        <v>-0.76226708769230767</v>
      </c>
      <c r="F41" t="e">
        <f t="shared" si="3"/>
        <v>#DIV/0!</v>
      </c>
      <c r="G41">
        <f t="shared" si="0"/>
        <v>0</v>
      </c>
      <c r="H41">
        <f t="shared" si="1"/>
        <v>0</v>
      </c>
    </row>
    <row r="42" spans="1:8">
      <c r="A42" t="s">
        <v>4</v>
      </c>
      <c r="B42" s="1">
        <v>0.66666666666666663</v>
      </c>
      <c r="C42">
        <v>2820</v>
      </c>
      <c r="D42">
        <v>47.096890999999999</v>
      </c>
      <c r="E42">
        <f t="shared" si="2"/>
        <v>-0.76513852000000016</v>
      </c>
      <c r="F42" t="e">
        <f t="shared" si="3"/>
        <v>#DIV/0!</v>
      </c>
      <c r="G42">
        <f t="shared" si="0"/>
        <v>0</v>
      </c>
      <c r="H42">
        <f t="shared" si="1"/>
        <v>0</v>
      </c>
    </row>
    <row r="43" spans="1:8">
      <c r="A43" t="s">
        <v>4</v>
      </c>
      <c r="B43" s="1">
        <v>0.66666666666666663</v>
      </c>
      <c r="C43">
        <v>2820</v>
      </c>
      <c r="D43">
        <v>47.369059999999998</v>
      </c>
      <c r="E43">
        <f t="shared" si="2"/>
        <v>-0.70897409807692324</v>
      </c>
      <c r="F43" t="e">
        <f t="shared" si="3"/>
        <v>#DIV/0!</v>
      </c>
      <c r="G43">
        <f t="shared" si="0"/>
        <v>0</v>
      </c>
      <c r="H43">
        <f t="shared" si="1"/>
        <v>0</v>
      </c>
    </row>
    <row r="44" spans="1:8">
      <c r="A44" t="s">
        <v>4</v>
      </c>
      <c r="B44" s="1">
        <v>0.66666666666666663</v>
      </c>
      <c r="C44">
        <v>2820</v>
      </c>
      <c r="D44">
        <v>47.864089999999997</v>
      </c>
      <c r="E44">
        <f t="shared" si="2"/>
        <v>-0.69601430731707326</v>
      </c>
      <c r="F44" t="e">
        <f t="shared" si="3"/>
        <v>#DIV/0!</v>
      </c>
      <c r="G44">
        <f t="shared" si="0"/>
        <v>0</v>
      </c>
      <c r="H44">
        <f t="shared" si="1"/>
        <v>0</v>
      </c>
    </row>
    <row r="45" spans="1:8">
      <c r="A45" t="s">
        <v>4</v>
      </c>
      <c r="B45" s="1">
        <v>0.66666666666666663</v>
      </c>
      <c r="C45">
        <v>2820</v>
      </c>
      <c r="D45">
        <v>46.970011</v>
      </c>
      <c r="E45">
        <f t="shared" si="2"/>
        <v>-0.63383212222222218</v>
      </c>
      <c r="F45" t="e">
        <f t="shared" si="3"/>
        <v>#DIV/0!</v>
      </c>
      <c r="G45">
        <f t="shared" si="0"/>
        <v>0</v>
      </c>
      <c r="H45">
        <f t="shared" si="1"/>
        <v>0</v>
      </c>
    </row>
    <row r="46" spans="1:8">
      <c r="A46" t="s">
        <v>4</v>
      </c>
      <c r="B46" s="1">
        <v>0.66666666666666663</v>
      </c>
      <c r="C46">
        <v>2820</v>
      </c>
      <c r="D46">
        <v>49.262403999999997</v>
      </c>
      <c r="E46" t="e">
        <f t="shared" si="2"/>
        <v>#DIV/0!</v>
      </c>
      <c r="F46" t="e">
        <f t="shared" si="3"/>
        <v>#DIV/0!</v>
      </c>
      <c r="G46">
        <f t="shared" si="0"/>
        <v>0</v>
      </c>
      <c r="H46">
        <f t="shared" si="1"/>
        <v>0</v>
      </c>
    </row>
    <row r="47" spans="1:8">
      <c r="A47" t="s">
        <v>4</v>
      </c>
      <c r="B47" s="1">
        <v>0.66666666666666663</v>
      </c>
      <c r="C47">
        <v>2820</v>
      </c>
      <c r="D47">
        <v>47.724719</v>
      </c>
      <c r="E47" t="e">
        <f t="shared" si="2"/>
        <v>#DIV/0!</v>
      </c>
      <c r="F47" t="e">
        <f t="shared" si="3"/>
        <v>#DIV/0!</v>
      </c>
      <c r="G47">
        <f t="shared" si="0"/>
        <v>0</v>
      </c>
      <c r="H47">
        <f t="shared" si="1"/>
        <v>0</v>
      </c>
    </row>
    <row r="48" spans="1:8">
      <c r="A48" t="s">
        <v>4</v>
      </c>
      <c r="B48" s="1">
        <v>0.66666666666666663</v>
      </c>
      <c r="C48">
        <v>2820</v>
      </c>
      <c r="D48">
        <v>46.221876999999999</v>
      </c>
      <c r="E48" t="e">
        <f t="shared" si="2"/>
        <v>#DIV/0!</v>
      </c>
      <c r="F48" t="e">
        <f t="shared" si="3"/>
        <v>#DIV/0!</v>
      </c>
      <c r="G48">
        <f t="shared" si="0"/>
        <v>0</v>
      </c>
      <c r="H48">
        <f t="shared" si="1"/>
        <v>0</v>
      </c>
    </row>
    <row r="49" spans="1:12">
      <c r="A49" t="s">
        <v>4</v>
      </c>
      <c r="B49" s="1">
        <v>0.66666666666666663</v>
      </c>
      <c r="C49">
        <v>2822</v>
      </c>
      <c r="D49">
        <v>46.803685999999999</v>
      </c>
      <c r="E49">
        <f t="shared" si="2"/>
        <v>-0.38904133333333335</v>
      </c>
      <c r="F49" t="e">
        <f t="shared" si="3"/>
        <v>#DIV/0!</v>
      </c>
      <c r="G49">
        <f t="shared" si="0"/>
        <v>-0.19691771413659817</v>
      </c>
      <c r="H49">
        <f t="shared" si="1"/>
        <v>0</v>
      </c>
    </row>
    <row r="50" spans="1:12">
      <c r="A50" t="s">
        <v>4</v>
      </c>
      <c r="B50" s="1">
        <v>0.66666666666666663</v>
      </c>
      <c r="C50">
        <v>2824</v>
      </c>
      <c r="D50">
        <v>43.978789999999996</v>
      </c>
      <c r="E50">
        <f t="shared" si="2"/>
        <v>-0.82121081707317134</v>
      </c>
      <c r="F50" t="e">
        <f t="shared" si="3"/>
        <v>#DIV/0!</v>
      </c>
      <c r="G50">
        <f t="shared" si="0"/>
        <v>-1.00813061892515</v>
      </c>
      <c r="H50">
        <f t="shared" si="1"/>
        <v>0</v>
      </c>
    </row>
    <row r="51" spans="1:12">
      <c r="A51" t="s">
        <v>4</v>
      </c>
      <c r="B51" s="1">
        <v>0.66666666666666663</v>
      </c>
      <c r="C51">
        <v>2826</v>
      </c>
      <c r="D51">
        <v>42.774413000000003</v>
      </c>
      <c r="E51">
        <f t="shared" si="2"/>
        <v>-0.79591632692307657</v>
      </c>
      <c r="F51" t="e">
        <f t="shared" si="3"/>
        <v>#DIV/0!</v>
      </c>
      <c r="G51">
        <f t="shared" si="0"/>
        <v>-0.94194703629527921</v>
      </c>
      <c r="H51">
        <f t="shared" si="1"/>
        <v>0</v>
      </c>
    </row>
    <row r="52" spans="1:12">
      <c r="A52" t="s">
        <v>4</v>
      </c>
      <c r="B52" s="1">
        <v>0.66666666666666663</v>
      </c>
      <c r="C52">
        <v>2828</v>
      </c>
      <c r="D52">
        <v>40.994801000000002</v>
      </c>
      <c r="E52">
        <f t="shared" si="2"/>
        <v>-0.82250354999999953</v>
      </c>
      <c r="F52" t="e">
        <f t="shared" si="3"/>
        <v>#DIV/0!</v>
      </c>
      <c r="G52">
        <f t="shared" si="0"/>
        <v>-1.3240857337305265</v>
      </c>
      <c r="H52">
        <f t="shared" si="1"/>
        <v>0</v>
      </c>
    </row>
    <row r="53" spans="1:12">
      <c r="A53" t="s">
        <v>4</v>
      </c>
      <c r="B53" s="1">
        <v>0.66666666666666663</v>
      </c>
      <c r="C53">
        <v>2830</v>
      </c>
      <c r="D53">
        <v>40.120444999999997</v>
      </c>
      <c r="E53">
        <f t="shared" si="2"/>
        <v>-0.79087569230769217</v>
      </c>
      <c r="F53">
        <f t="shared" si="3"/>
        <v>-4.024807254377729E-2</v>
      </c>
      <c r="G53">
        <f t="shared" si="0"/>
        <v>-1.4509080609075713</v>
      </c>
      <c r="H53">
        <f t="shared" si="1"/>
        <v>0</v>
      </c>
    </row>
    <row r="54" spans="1:12">
      <c r="A54" t="s">
        <v>4</v>
      </c>
      <c r="B54" s="1">
        <v>0.66666666666666663</v>
      </c>
      <c r="C54">
        <v>2832</v>
      </c>
      <c r="D54">
        <v>37.253475000000002</v>
      </c>
      <c r="E54">
        <f t="shared" si="2"/>
        <v>-0.82337867910447748</v>
      </c>
      <c r="F54">
        <f t="shared" si="3"/>
        <v>3.5245527638605448E-5</v>
      </c>
      <c r="G54">
        <f t="shared" si="0"/>
        <v>-0.97678224630365329</v>
      </c>
      <c r="H54">
        <f t="shared" si="1"/>
        <v>0</v>
      </c>
    </row>
    <row r="55" spans="1:12">
      <c r="A55" t="s">
        <v>4</v>
      </c>
      <c r="B55" s="1">
        <v>0.66666666666666663</v>
      </c>
      <c r="C55">
        <v>2834</v>
      </c>
      <c r="D55">
        <v>35.849246000000001</v>
      </c>
      <c r="E55">
        <f t="shared" si="2"/>
        <v>-0.84921502272727267</v>
      </c>
      <c r="F55">
        <f t="shared" si="3"/>
        <v>-5.3736260356435084E-3</v>
      </c>
      <c r="G55">
        <f t="shared" si="0"/>
        <v>-0.90127059423584788</v>
      </c>
      <c r="H55">
        <f t="shared" si="1"/>
        <v>0</v>
      </c>
    </row>
    <row r="56" spans="1:12">
      <c r="A56" t="s">
        <v>4</v>
      </c>
      <c r="B56" s="1">
        <v>0.66666666666666663</v>
      </c>
      <c r="C56">
        <v>2836</v>
      </c>
      <c r="D56">
        <v>33.842827</v>
      </c>
      <c r="E56">
        <f t="shared" si="2"/>
        <v>-0.82766990860215051</v>
      </c>
      <c r="F56">
        <f t="shared" si="3"/>
        <v>-3.4336023811941232E-3</v>
      </c>
      <c r="G56">
        <f t="shared" si="0"/>
        <v>-1.1607360459738305</v>
      </c>
      <c r="H56">
        <f t="shared" si="1"/>
        <v>0</v>
      </c>
      <c r="L56">
        <f>IF(H57-H56=0,1,2)</f>
        <v>1</v>
      </c>
    </row>
    <row r="57" spans="1:12">
      <c r="A57" t="s">
        <v>4</v>
      </c>
      <c r="B57" s="1">
        <v>0.66666666666666663</v>
      </c>
      <c r="C57">
        <v>2838</v>
      </c>
      <c r="D57">
        <v>32.514200000000002</v>
      </c>
      <c r="E57">
        <f t="shared" si="2"/>
        <v>-0.82478786666666659</v>
      </c>
      <c r="F57">
        <f t="shared" si="3"/>
        <v>-3.6057789107810934E-3</v>
      </c>
      <c r="G57">
        <f t="shared" si="0"/>
        <v>-1.1830950129527951</v>
      </c>
      <c r="H57">
        <f t="shared" si="1"/>
        <v>0</v>
      </c>
    </row>
    <row r="58" spans="1:12">
      <c r="A58" t="s">
        <v>4</v>
      </c>
      <c r="B58" s="1">
        <v>0.66666666666666663</v>
      </c>
      <c r="C58">
        <v>2840</v>
      </c>
      <c r="D58">
        <v>31.124433</v>
      </c>
      <c r="E58">
        <f t="shared" si="2"/>
        <v>-0.86159688484848473</v>
      </c>
      <c r="F58">
        <f t="shared" si="3"/>
        <v>-2.6004627713704211E-3</v>
      </c>
      <c r="G58">
        <f t="shared" si="0"/>
        <v>-1.4712089713086023</v>
      </c>
      <c r="H58">
        <f t="shared" si="1"/>
        <v>0</v>
      </c>
    </row>
    <row r="59" spans="1:12">
      <c r="A59" t="s">
        <v>4</v>
      </c>
      <c r="B59" s="1">
        <v>0.66666666666666663</v>
      </c>
      <c r="C59">
        <v>2842</v>
      </c>
      <c r="D59">
        <v>28.352789000000001</v>
      </c>
      <c r="E59">
        <f t="shared" si="2"/>
        <v>-0.8631028999999999</v>
      </c>
      <c r="F59">
        <f t="shared" si="3"/>
        <v>-3.0851365395894335E-3</v>
      </c>
      <c r="G59">
        <f t="shared" si="0"/>
        <v>-0.92713406302446288</v>
      </c>
      <c r="H59">
        <f t="shared" si="1"/>
        <v>0</v>
      </c>
    </row>
    <row r="60" spans="1:12">
      <c r="A60" t="s">
        <v>4</v>
      </c>
      <c r="B60" s="1">
        <v>0.66666666666666663</v>
      </c>
      <c r="C60">
        <v>2844</v>
      </c>
      <c r="D60">
        <v>26.928837000000001</v>
      </c>
      <c r="E60">
        <f t="shared" si="2"/>
        <v>-0.88578355151515165</v>
      </c>
      <c r="F60">
        <f t="shared" si="3"/>
        <v>-7.7271159579667794E-3</v>
      </c>
      <c r="G60">
        <f t="shared" si="0"/>
        <v>-0.92168106885573764</v>
      </c>
      <c r="H60">
        <f t="shared" si="1"/>
        <v>0</v>
      </c>
    </row>
    <row r="61" spans="1:12">
      <c r="A61" t="s">
        <v>4</v>
      </c>
      <c r="B61" s="1">
        <v>0.66666666666666663</v>
      </c>
      <c r="C61">
        <v>2846</v>
      </c>
      <c r="D61">
        <v>25.914452000000001</v>
      </c>
      <c r="E61">
        <f t="shared" si="2"/>
        <v>-0.87294209999999983</v>
      </c>
      <c r="F61">
        <f t="shared" si="3"/>
        <v>-6.0247566666666698E-3</v>
      </c>
      <c r="G61">
        <f t="shared" si="0"/>
        <v>-1.6251781503435798</v>
      </c>
      <c r="H61">
        <f t="shared" si="1"/>
        <v>0</v>
      </c>
    </row>
    <row r="62" spans="1:12">
      <c r="A62" t="s">
        <v>4</v>
      </c>
      <c r="B62" s="1">
        <v>0.66666666666666663</v>
      </c>
      <c r="C62">
        <v>2848</v>
      </c>
      <c r="D62">
        <v>24.844187000000002</v>
      </c>
      <c r="E62">
        <f t="shared" si="2"/>
        <v>-0.84642851212121195</v>
      </c>
      <c r="F62">
        <f t="shared" si="3"/>
        <v>1.0248772727272815E-3</v>
      </c>
      <c r="G62">
        <f t="shared" si="0"/>
        <v>-1.918327866021093</v>
      </c>
      <c r="H62">
        <f t="shared" si="1"/>
        <v>0</v>
      </c>
    </row>
    <row r="63" spans="1:12">
      <c r="A63" t="s">
        <v>4</v>
      </c>
      <c r="B63" s="1">
        <v>0.66666666666666663</v>
      </c>
      <c r="C63">
        <v>2850</v>
      </c>
      <c r="D63">
        <v>22.320385999999999</v>
      </c>
      <c r="E63">
        <f t="shared" si="2"/>
        <v>-0.8200085515151514</v>
      </c>
      <c r="F63">
        <f t="shared" si="3"/>
        <v>6.2771868181818345E-3</v>
      </c>
      <c r="G63">
        <f t="shared" si="0"/>
        <v>-1.0554046392771372</v>
      </c>
      <c r="H63">
        <f t="shared" si="1"/>
        <v>0</v>
      </c>
    </row>
    <row r="64" spans="1:12">
      <c r="A64" t="s">
        <v>4</v>
      </c>
      <c r="B64" s="1">
        <v>0.66666666666666663</v>
      </c>
      <c r="C64">
        <v>2852</v>
      </c>
      <c r="D64">
        <v>20.564440999999999</v>
      </c>
      <c r="E64">
        <f t="shared" si="2"/>
        <v>-0.82916452121212125</v>
      </c>
      <c r="F64">
        <f t="shared" si="3"/>
        <v>8.3085804545454615E-3</v>
      </c>
      <c r="G64">
        <f t="shared" si="0"/>
        <v>-0.92471267949018976</v>
      </c>
      <c r="H64">
        <f t="shared" si="1"/>
        <v>0</v>
      </c>
    </row>
    <row r="65" spans="1:9">
      <c r="A65" t="s">
        <v>4</v>
      </c>
      <c r="B65" s="1">
        <v>0.66666666666666663</v>
      </c>
      <c r="C65">
        <v>2854</v>
      </c>
      <c r="D65">
        <v>19.438296000000001</v>
      </c>
      <c r="E65">
        <f t="shared" si="2"/>
        <v>-0.81469550909090926</v>
      </c>
      <c r="F65">
        <f t="shared" si="3"/>
        <v>6.6878586363635917E-3</v>
      </c>
      <c r="G65">
        <f t="shared" si="0"/>
        <v>-1.366136526975662</v>
      </c>
      <c r="H65">
        <f t="shared" si="1"/>
        <v>0</v>
      </c>
    </row>
    <row r="66" spans="1:9">
      <c r="A66" t="s">
        <v>4</v>
      </c>
      <c r="B66" s="1">
        <v>0.66666666666666663</v>
      </c>
      <c r="C66">
        <v>2856</v>
      </c>
      <c r="D66">
        <v>17.975556999999998</v>
      </c>
      <c r="E66">
        <f t="shared" si="2"/>
        <v>-0.80753970909090933</v>
      </c>
      <c r="F66">
        <f t="shared" si="3"/>
        <v>4.1545324242423685E-3</v>
      </c>
      <c r="G66">
        <f t="shared" si="0"/>
        <v>-1.5364101746150736</v>
      </c>
      <c r="H66">
        <f t="shared" si="1"/>
        <v>0</v>
      </c>
    </row>
    <row r="67" spans="1:9">
      <c r="A67" t="s">
        <v>4</v>
      </c>
      <c r="B67" s="1">
        <v>0.66666666666666663</v>
      </c>
      <c r="C67">
        <v>2858</v>
      </c>
      <c r="D67">
        <v>16.736336999999999</v>
      </c>
      <c r="E67">
        <f t="shared" si="2"/>
        <v>-0.78230311212121229</v>
      </c>
      <c r="F67">
        <f t="shared" si="3"/>
        <v>4.8517845454545076E-3</v>
      </c>
      <c r="G67">
        <f t="shared" si="0"/>
        <v>-1.4770380471847164</v>
      </c>
      <c r="H67">
        <f t="shared" si="1"/>
        <v>0</v>
      </c>
    </row>
    <row r="68" spans="1:9">
      <c r="A68" t="s">
        <v>4</v>
      </c>
      <c r="B68" s="1">
        <v>0.66666666666666663</v>
      </c>
      <c r="C68">
        <v>2860</v>
      </c>
      <c r="D68">
        <v>15.155264000000001</v>
      </c>
      <c r="E68">
        <f t="shared" si="2"/>
        <v>-0.75088884242424248</v>
      </c>
      <c r="F68">
        <f t="shared" si="3"/>
        <v>9.4471877272727274E-3</v>
      </c>
      <c r="G68">
        <f t="shared" si="0"/>
        <v>-1.4113802056000624</v>
      </c>
      <c r="H68">
        <f t="shared" si="1"/>
        <v>0</v>
      </c>
    </row>
    <row r="69" spans="1:9">
      <c r="A69" t="s">
        <v>4</v>
      </c>
      <c r="B69" s="1">
        <v>0.66666666666666663</v>
      </c>
      <c r="C69">
        <v>2862</v>
      </c>
      <c r="D69">
        <v>13.76484</v>
      </c>
      <c r="E69">
        <f t="shared" si="2"/>
        <v>-0.75300051818181823</v>
      </c>
      <c r="F69">
        <f t="shared" si="3"/>
        <v>9.002042424242445E-3</v>
      </c>
      <c r="G69">
        <f t="shared" si="0"/>
        <v>-1.3442783135858243</v>
      </c>
      <c r="H69">
        <f t="shared" si="1"/>
        <v>0</v>
      </c>
    </row>
    <row r="70" spans="1:9">
      <c r="A70" t="s">
        <v>4</v>
      </c>
      <c r="B70" s="1">
        <v>0.66666666666666663</v>
      </c>
      <c r="C70">
        <v>2864</v>
      </c>
      <c r="D70">
        <v>11.853745999999999</v>
      </c>
      <c r="E70">
        <f t="shared" si="2"/>
        <v>-0.7662861939393939</v>
      </c>
      <c r="F70">
        <f t="shared" si="3"/>
        <v>5.5904812121212455E-3</v>
      </c>
      <c r="G70">
        <f t="shared" ref="G70:G99" si="4">SLOPE(C68:C70,D68:D70)</f>
        <v>-1.2016021069581235</v>
      </c>
      <c r="H70">
        <f>IF(D70&lt;10,IF(ABS(G70-G69)&gt;1,1,0),0)</f>
        <v>0</v>
      </c>
    </row>
    <row r="71" spans="1:9">
      <c r="A71" t="s">
        <v>4</v>
      </c>
      <c r="B71" s="1">
        <v>0.66666666666666663</v>
      </c>
      <c r="C71">
        <v>2866</v>
      </c>
      <c r="D71">
        <v>9.1978050000000007</v>
      </c>
      <c r="E71">
        <f t="shared" si="2"/>
        <v>-0.79445526969696967</v>
      </c>
      <c r="F71">
        <f t="shared" si="3"/>
        <v>-1.9850833333333096E-3</v>
      </c>
      <c r="G71">
        <f>SLOPE(C69:C71,D69:D71)</f>
        <v>-0.86814450471182658</v>
      </c>
      <c r="H71">
        <f>IF(D71&lt;10,IF(ABS(G71-G70)&gt;1,1,0),0)</f>
        <v>0</v>
      </c>
    </row>
    <row r="72" spans="1:9">
      <c r="A72" t="s">
        <v>4</v>
      </c>
      <c r="B72" s="1">
        <v>0.66666666666666663</v>
      </c>
      <c r="C72">
        <v>2868</v>
      </c>
      <c r="D72">
        <v>7.8310469999999999</v>
      </c>
      <c r="E72">
        <f t="shared" si="2"/>
        <v>-0.7942620515151515</v>
      </c>
      <c r="F72">
        <f t="shared" si="3"/>
        <v>-6.4100584848484745E-3</v>
      </c>
      <c r="G72">
        <f t="shared" si="4"/>
        <v>-0.9614421125469198</v>
      </c>
      <c r="H72">
        <f t="shared" ref="H72:H99" si="5">IF(D72&lt;10,IF(ABS(G72-G71)&gt;1,1,0),0)</f>
        <v>0</v>
      </c>
    </row>
    <row r="73" spans="1:9">
      <c r="A73" t="s">
        <v>4</v>
      </c>
      <c r="B73" s="1">
        <v>0.66666666666666663</v>
      </c>
      <c r="C73">
        <v>2870</v>
      </c>
      <c r="D73">
        <v>6.457058</v>
      </c>
      <c r="E73">
        <f t="shared" si="2"/>
        <v>-0.81255802121212117</v>
      </c>
      <c r="F73">
        <f t="shared" si="3"/>
        <v>-7.3545431818181741E-3</v>
      </c>
      <c r="G73">
        <f t="shared" si="4"/>
        <v>-1.4594527400602328</v>
      </c>
      <c r="H73">
        <f t="shared" si="5"/>
        <v>0</v>
      </c>
    </row>
    <row r="74" spans="1:9">
      <c r="A74" t="s">
        <v>4</v>
      </c>
      <c r="B74" s="1">
        <v>0.66666666666666663</v>
      </c>
      <c r="C74">
        <v>2872</v>
      </c>
      <c r="D74">
        <v>4.5525380000000002</v>
      </c>
      <c r="E74">
        <f t="shared" si="2"/>
        <v>-0.84518556363636355</v>
      </c>
      <c r="F74">
        <f t="shared" si="3"/>
        <v>-8.7950745454545391E-3</v>
      </c>
      <c r="G74">
        <f t="shared" si="4"/>
        <v>-1.2095094098328281</v>
      </c>
      <c r="H74">
        <f t="shared" si="5"/>
        <v>0</v>
      </c>
    </row>
    <row r="75" spans="1:9">
      <c r="A75" t="s">
        <v>4</v>
      </c>
      <c r="B75" s="1">
        <v>0.66666666666666663</v>
      </c>
      <c r="C75">
        <v>2874</v>
      </c>
      <c r="D75">
        <v>3.1364740000000002</v>
      </c>
      <c r="E75">
        <f t="shared" si="2"/>
        <v>-0.85692936363636374</v>
      </c>
      <c r="F75">
        <f t="shared" si="3"/>
        <v>-8.79358500000001E-3</v>
      </c>
      <c r="G75">
        <f t="shared" si="4"/>
        <v>-1.1959810733787648</v>
      </c>
      <c r="H75">
        <f t="shared" si="5"/>
        <v>0</v>
      </c>
    </row>
    <row r="76" spans="1:9">
      <c r="A76" t="s">
        <v>4</v>
      </c>
      <c r="B76" s="1">
        <v>0.66666666666666663</v>
      </c>
      <c r="C76">
        <v>2876</v>
      </c>
      <c r="D76">
        <v>2.990529</v>
      </c>
      <c r="E76">
        <f t="shared" ref="E76:E99" si="6">SLOPE(D67:D76,C67:C76)</f>
        <v>-0.82261252727272727</v>
      </c>
      <c r="F76">
        <f t="shared" si="3"/>
        <v>-5.0536146969697047E-3</v>
      </c>
      <c r="G76">
        <f t="shared" si="4"/>
        <v>-2.0983419447237792</v>
      </c>
      <c r="H76">
        <f t="shared" si="5"/>
        <v>0</v>
      </c>
    </row>
    <row r="77" spans="1:9">
      <c r="A77" t="s">
        <v>4</v>
      </c>
      <c r="B77" s="1">
        <v>0.66666666666666663</v>
      </c>
      <c r="C77">
        <v>2878</v>
      </c>
      <c r="D77">
        <v>1.4061669999999999</v>
      </c>
      <c r="E77">
        <f t="shared" si="6"/>
        <v>-0.7819945454545455</v>
      </c>
      <c r="F77">
        <f t="shared" si="3"/>
        <v>4.1849993939393811E-3</v>
      </c>
      <c r="G77">
        <f t="shared" si="4"/>
        <v>-1.8789082214990465</v>
      </c>
      <c r="H77">
        <f t="shared" si="5"/>
        <v>0</v>
      </c>
    </row>
    <row r="78" spans="1:9">
      <c r="A78" t="s">
        <v>4</v>
      </c>
      <c r="B78" s="1">
        <v>0.66666666666666663</v>
      </c>
      <c r="C78">
        <v>2880</v>
      </c>
      <c r="D78">
        <v>-2.3702000000000001E-2</v>
      </c>
      <c r="E78">
        <f t="shared" si="6"/>
        <v>-0.74016530303030303</v>
      </c>
      <c r="F78">
        <f t="shared" si="3"/>
        <v>1.4248766969696963E-2</v>
      </c>
      <c r="G78">
        <f t="shared" si="4"/>
        <v>-1.3258772674621915</v>
      </c>
      <c r="H78">
        <f t="shared" si="5"/>
        <v>0</v>
      </c>
    </row>
    <row r="79" spans="1:9">
      <c r="A79" t="s">
        <v>4</v>
      </c>
      <c r="B79" s="1">
        <v>0.66666666666666663</v>
      </c>
      <c r="C79">
        <v>2882</v>
      </c>
      <c r="D79">
        <v>-1.620555</v>
      </c>
      <c r="E79">
        <f t="shared" si="6"/>
        <v>-0.69624033030303034</v>
      </c>
      <c r="F79">
        <f t="shared" si="3"/>
        <v>2.019126454545455E-2</v>
      </c>
      <c r="G79">
        <f t="shared" si="4"/>
        <v>-1.3202222801919286</v>
      </c>
      <c r="H79">
        <f t="shared" si="5"/>
        <v>0</v>
      </c>
    </row>
    <row r="80" spans="1:9">
      <c r="A80" t="s">
        <v>4</v>
      </c>
      <c r="B80" s="1">
        <v>0.66666666666666663</v>
      </c>
      <c r="C80">
        <v>2884</v>
      </c>
      <c r="D80">
        <v>-3.1819069999999998</v>
      </c>
      <c r="E80">
        <f t="shared" si="6"/>
        <v>-0.66535600000000017</v>
      </c>
      <c r="F80">
        <f t="shared" ref="F80:F99" si="7">SLOPE(E76:E80,C76:C80)</f>
        <v>2.0013363484848466E-2</v>
      </c>
      <c r="G80">
        <f t="shared" si="4"/>
        <v>-1.2664888854958269</v>
      </c>
      <c r="H80">
        <f t="shared" si="5"/>
        <v>0</v>
      </c>
      <c r="I80">
        <f>IF((H80-H79)=1,(INTERCEPT(C80:C82,D80:D82)-INTERCEPT(C77:C79,D77:D79))/(SLOPE(D77:D79,C77:C79)-SLOPE(D80:D82,C80:C82)),999)</f>
        <v>999</v>
      </c>
    </row>
    <row r="81" spans="1:9">
      <c r="A81" t="s">
        <v>4</v>
      </c>
      <c r="B81" s="1">
        <v>0.66666666666666663</v>
      </c>
      <c r="C81">
        <v>2886</v>
      </c>
      <c r="D81">
        <v>-4.7590370000000002</v>
      </c>
      <c r="E81">
        <f t="shared" si="6"/>
        <v>-0.67489050303030307</v>
      </c>
      <c r="F81">
        <f t="shared" si="7"/>
        <v>1.4450869393939386E-2</v>
      </c>
      <c r="G81">
        <f t="shared" si="4"/>
        <v>-1.2744907577432831</v>
      </c>
      <c r="H81">
        <f t="shared" si="5"/>
        <v>0</v>
      </c>
      <c r="I81">
        <f>IF((H81-H80)=1,(INTERCEPT(C81:C83,D81:D83)-INTERCEPT(C78:C80,D78:D80))/(SLOPE(D78:D80,C78:C80)-SLOPE(D81:D83,C81:C83)),999)</f>
        <v>999</v>
      </c>
    </row>
    <row r="82" spans="1:9">
      <c r="A82" t="s">
        <v>4</v>
      </c>
      <c r="B82" s="1">
        <v>0.66666666666666663</v>
      </c>
      <c r="C82">
        <v>2888</v>
      </c>
      <c r="D82">
        <v>-5.634709</v>
      </c>
      <c r="E82">
        <f t="shared" si="6"/>
        <v>-0.66927864848484853</v>
      </c>
      <c r="F82">
        <f t="shared" si="7"/>
        <v>8.1561568181818152E-3</v>
      </c>
      <c r="G82">
        <f>SLOPE(C80:C82,D80:D82)</f>
        <v>-1.5875093527193813</v>
      </c>
      <c r="H82">
        <f t="shared" si="5"/>
        <v>0</v>
      </c>
      <c r="I82">
        <f>IF((H82-H81)=1,(INTERCEPT(C82:C84,D82:D84)-INTERCEPT(C79:C81,D79:D81))/(SLOPE(D79:D81,C79:C81)-SLOPE(D82:D84,C82:C84)),999)</f>
        <v>999</v>
      </c>
    </row>
    <row r="83" spans="1:9">
      <c r="A83" t="s">
        <v>4</v>
      </c>
      <c r="B83" s="1">
        <v>0.66666666666666663</v>
      </c>
      <c r="C83">
        <v>2890</v>
      </c>
      <c r="D83">
        <v>-5.5577920000000001</v>
      </c>
      <c r="E83">
        <f>SLOPE(D74:D83,C74:C83)</f>
        <v>-0.62575804848484851</v>
      </c>
      <c r="F83">
        <f t="shared" si="7"/>
        <v>6.8520957575757659E-3</v>
      </c>
      <c r="G83">
        <f>SLOPE(C81:C83,D81:D83)</f>
        <v>-3.397205292405828</v>
      </c>
      <c r="H83">
        <f t="shared" si="5"/>
        <v>1</v>
      </c>
      <c r="I83">
        <f>IF((H83-H82)=1,(INTERCEPT(D83:D85,C83:C85)-INTERCEPT(D80:D82,C80:C82))/(SLOPE(D80:D82,C80:C82)-SLOPE(D83:D85,C83:C85)),999)</f>
        <v>2887.5201506459239</v>
      </c>
    </row>
    <row r="84" spans="1:9">
      <c r="A84" t="s">
        <v>4</v>
      </c>
      <c r="B84" s="1">
        <v>0.66666666666666663</v>
      </c>
      <c r="C84">
        <v>2892</v>
      </c>
      <c r="D84">
        <v>-5.7964330000000004</v>
      </c>
      <c r="E84">
        <f t="shared" si="6"/>
        <v>-0.57941256666666663</v>
      </c>
      <c r="F84">
        <f t="shared" si="7"/>
        <v>1.1050966060606082E-2</v>
      </c>
      <c r="G84">
        <f t="shared" si="4"/>
        <v>-10.900242607173661</v>
      </c>
      <c r="H84">
        <f t="shared" si="5"/>
        <v>1</v>
      </c>
      <c r="I84">
        <f>IF((H84-H83)=1,(INTERCEPT(C84:C86,D84:D86)-INTERCEPT(C81:C83,D81:D83))/(SLOPE(D81:D83,C81:C83)-SLOPE(D84:D86,C84:C86)),999)</f>
        <v>999</v>
      </c>
    </row>
    <row r="85" spans="1:9">
      <c r="A85" t="s">
        <v>4</v>
      </c>
      <c r="B85" s="1">
        <v>0.66666666666666663</v>
      </c>
      <c r="C85">
        <v>2894</v>
      </c>
      <c r="D85">
        <v>-5.7865710000000004</v>
      </c>
      <c r="E85">
        <f t="shared" si="6"/>
        <v>-0.51727921818181821</v>
      </c>
      <c r="F85">
        <f t="shared" si="7"/>
        <v>2.025443257575758E-2</v>
      </c>
      <c r="G85">
        <f t="shared" si="4"/>
        <v>-12.548829469115258</v>
      </c>
      <c r="H85">
        <f t="shared" si="5"/>
        <v>1</v>
      </c>
      <c r="I85">
        <f>IF((H85-H84)=1,(INTERCEPT(C85:C87,D85:D87)-INTERCEPT(C82:C84,D82:D84))/(SLOPE(D82:D84,C82:C84)-SLOPE(D85:D87,C85:C87)),999)</f>
        <v>999</v>
      </c>
    </row>
    <row r="86" spans="1:9">
      <c r="A86" t="s">
        <v>4</v>
      </c>
      <c r="B86" s="1">
        <v>0.66666666666666663</v>
      </c>
      <c r="C86">
        <v>2896</v>
      </c>
      <c r="D86">
        <v>-5.5913199999999996</v>
      </c>
      <c r="E86">
        <f t="shared" si="6"/>
        <v>-0.40060661515151508</v>
      </c>
      <c r="F86">
        <f t="shared" si="7"/>
        <v>3.229114484848486E-2</v>
      </c>
      <c r="G86">
        <f t="shared" si="4"/>
        <v>15.32761450255798</v>
      </c>
      <c r="H86">
        <f t="shared" si="5"/>
        <v>1</v>
      </c>
    </row>
    <row r="87" spans="1:9">
      <c r="A87" t="s">
        <v>4</v>
      </c>
      <c r="B87" s="1">
        <v>0.66666666666666663</v>
      </c>
      <c r="C87">
        <v>2898</v>
      </c>
      <c r="D87">
        <v>-5.6794130000000003</v>
      </c>
      <c r="E87">
        <f t="shared" si="6"/>
        <v>-0.28713740909090901</v>
      </c>
      <c r="F87">
        <f t="shared" si="7"/>
        <v>4.280236151515153E-2</v>
      </c>
      <c r="G87">
        <f t="shared" si="4"/>
        <v>11.207790897484978</v>
      </c>
      <c r="H87">
        <f t="shared" si="5"/>
        <v>1</v>
      </c>
    </row>
    <row r="88" spans="1:9">
      <c r="A88" t="s">
        <v>4</v>
      </c>
      <c r="B88" s="1">
        <v>0.66666666666666663</v>
      </c>
      <c r="C88">
        <v>2900</v>
      </c>
      <c r="D88">
        <v>-5.9095069999999996</v>
      </c>
      <c r="E88">
        <f t="shared" si="6"/>
        <v>-0.18466288484848484</v>
      </c>
      <c r="F88">
        <f t="shared" si="7"/>
        <v>5.0982058636363639E-2</v>
      </c>
      <c r="G88">
        <f t="shared" si="4"/>
        <v>-11.788590121414734</v>
      </c>
      <c r="H88">
        <f t="shared" si="5"/>
        <v>1</v>
      </c>
    </row>
    <row r="89" spans="1:9">
      <c r="A89" t="s">
        <v>4</v>
      </c>
      <c r="B89" s="1">
        <v>0.66666666666666663</v>
      </c>
      <c r="C89">
        <v>2902</v>
      </c>
      <c r="D89">
        <v>-6.0383599999999999</v>
      </c>
      <c r="E89">
        <f t="shared" si="6"/>
        <v>-0.10325942121212119</v>
      </c>
      <c r="F89">
        <f t="shared" si="7"/>
        <v>5.2199166212121215E-2</v>
      </c>
      <c r="G89">
        <f t="shared" si="4"/>
        <v>-10.855837856343486</v>
      </c>
      <c r="H89">
        <f t="shared" si="5"/>
        <v>0</v>
      </c>
    </row>
    <row r="90" spans="1:9">
      <c r="A90" t="s">
        <v>4</v>
      </c>
      <c r="B90" s="1">
        <v>0.66666666666666663</v>
      </c>
      <c r="C90">
        <v>2904</v>
      </c>
      <c r="D90">
        <v>-5.7504140000000001</v>
      </c>
      <c r="E90">
        <f t="shared" si="6"/>
        <v>-3.9273375757575738E-2</v>
      </c>
      <c r="F90">
        <f t="shared" si="7"/>
        <v>4.5327223333333326E-2</v>
      </c>
      <c r="G90">
        <f t="shared" si="4"/>
        <v>7.6470734166603611</v>
      </c>
      <c r="H90">
        <f t="shared" si="5"/>
        <v>1</v>
      </c>
    </row>
    <row r="91" spans="1:9">
      <c r="A91" t="s">
        <v>4</v>
      </c>
      <c r="B91" s="1">
        <v>0.66666666666666663</v>
      </c>
      <c r="C91">
        <v>2906</v>
      </c>
      <c r="D91">
        <v>-5.6156439999999996</v>
      </c>
      <c r="E91">
        <f t="shared" si="6"/>
        <v>-8.6160757575757391E-3</v>
      </c>
      <c r="F91">
        <f t="shared" si="7"/>
        <v>3.5121608787878782E-2</v>
      </c>
      <c r="G91">
        <f t="shared" si="4"/>
        <v>9.065819547023473</v>
      </c>
      <c r="H91">
        <f t="shared" si="5"/>
        <v>1</v>
      </c>
    </row>
    <row r="92" spans="1:9">
      <c r="A92" t="s">
        <v>4</v>
      </c>
      <c r="B92" s="1">
        <v>0.66666666666666663</v>
      </c>
      <c r="C92">
        <v>2908</v>
      </c>
      <c r="D92">
        <v>-5.8371919999999999</v>
      </c>
      <c r="E92">
        <f t="shared" si="6"/>
        <v>-7.9985030303030089E-3</v>
      </c>
      <c r="F92">
        <f t="shared" si="7"/>
        <v>2.2398605454545455E-2</v>
      </c>
      <c r="G92">
        <f t="shared" si="4"/>
        <v>-6.9629533483149126</v>
      </c>
      <c r="H92">
        <f>IF(D92&lt;10,IF(ABS(G92-G91)&gt;1,1,0),0)</f>
        <v>1</v>
      </c>
    </row>
    <row r="93" spans="1:9">
      <c r="A93" t="s">
        <v>4</v>
      </c>
      <c r="B93" s="1">
        <v>0.66666666666666663</v>
      </c>
      <c r="C93">
        <v>2910</v>
      </c>
      <c r="D93">
        <v>-5.8496829999999997</v>
      </c>
      <c r="E93">
        <f t="shared" si="6"/>
        <v>-3.9305242424242156E-3</v>
      </c>
      <c r="F93">
        <f t="shared" si="7"/>
        <v>1.1496633333333334E-2</v>
      </c>
      <c r="G93">
        <f t="shared" si="4"/>
        <v>-13.500459254169522</v>
      </c>
      <c r="H93">
        <f t="shared" si="5"/>
        <v>1</v>
      </c>
    </row>
    <row r="94" spans="1:9">
      <c r="A94" t="s">
        <v>4</v>
      </c>
      <c r="B94" s="1">
        <v>0.66666666666666663</v>
      </c>
      <c r="C94">
        <v>2912</v>
      </c>
      <c r="D94">
        <v>-5.474958</v>
      </c>
      <c r="E94">
        <f t="shared" si="6"/>
        <v>4.1715636363636481E-3</v>
      </c>
      <c r="F94">
        <f t="shared" si="7"/>
        <v>4.5787715151515158E-3</v>
      </c>
      <c r="G94">
        <f t="shared" si="4"/>
        <v>7.9966791373111867</v>
      </c>
      <c r="H94">
        <f t="shared" si="5"/>
        <v>1</v>
      </c>
    </row>
    <row r="95" spans="1:9">
      <c r="A95" t="s">
        <v>4</v>
      </c>
      <c r="B95" s="1">
        <v>0.66666666666666663</v>
      </c>
      <c r="C95">
        <v>2914</v>
      </c>
      <c r="D95">
        <v>-5.7366080000000004</v>
      </c>
      <c r="E95">
        <f t="shared" si="6"/>
        <v>3.5181424242424096E-3</v>
      </c>
      <c r="F95">
        <f t="shared" si="7"/>
        <v>1.8219251515151475E-3</v>
      </c>
      <c r="G95">
        <f t="shared" si="4"/>
        <v>3.0606927488598763</v>
      </c>
      <c r="H95">
        <f t="shared" si="5"/>
        <v>1</v>
      </c>
    </row>
    <row r="96" spans="1:9">
      <c r="A96" t="s">
        <v>4</v>
      </c>
      <c r="B96" s="1">
        <v>0.66666666666666663</v>
      </c>
      <c r="C96">
        <v>2916</v>
      </c>
      <c r="D96">
        <v>-5.8569149999999999</v>
      </c>
      <c r="E96">
        <f t="shared" si="6"/>
        <v>5.7891818181818148E-3</v>
      </c>
      <c r="F96">
        <f t="shared" si="7"/>
        <v>1.7512018181818135E-3</v>
      </c>
      <c r="G96">
        <f t="shared" si="4"/>
        <v>-10.015232269947971</v>
      </c>
      <c r="H96">
        <f t="shared" si="5"/>
        <v>1</v>
      </c>
    </row>
    <row r="97" spans="1:8">
      <c r="A97" t="s">
        <v>4</v>
      </c>
      <c r="B97" s="1">
        <v>0.66666666666666663</v>
      </c>
      <c r="C97">
        <v>2918</v>
      </c>
      <c r="D97">
        <v>-5.8319330000000003</v>
      </c>
      <c r="E97">
        <f t="shared" si="6"/>
        <v>7.4147818181817962E-3</v>
      </c>
      <c r="F97">
        <f t="shared" si="7"/>
        <v>1.2154115151515096E-3</v>
      </c>
      <c r="G97">
        <f t="shared" si="4"/>
        <v>-23.64921978940669</v>
      </c>
      <c r="H97">
        <f t="shared" si="5"/>
        <v>1</v>
      </c>
    </row>
    <row r="98" spans="1:8">
      <c r="A98" t="s">
        <v>4</v>
      </c>
      <c r="B98" s="1">
        <v>0.66666666666666663</v>
      </c>
      <c r="C98">
        <v>2920</v>
      </c>
      <c r="D98">
        <v>-5.7339789999999997</v>
      </c>
      <c r="E98">
        <f t="shared" si="6"/>
        <v>4.9664181818181771E-3</v>
      </c>
      <c r="F98">
        <f t="shared" si="7"/>
        <v>2.7431742424242222E-4</v>
      </c>
      <c r="G98">
        <f t="shared" si="4"/>
        <v>29.117555254968792</v>
      </c>
      <c r="H98">
        <f t="shared" si="5"/>
        <v>1</v>
      </c>
    </row>
    <row r="99" spans="1:8">
      <c r="A99" t="s">
        <v>4</v>
      </c>
      <c r="B99" s="1">
        <v>0.66666666666666663</v>
      </c>
      <c r="C99">
        <v>2922</v>
      </c>
      <c r="D99">
        <v>-5.7089970000000001</v>
      </c>
      <c r="E99">
        <f t="shared" si="6"/>
        <v>-2.1595242424242503E-3</v>
      </c>
      <c r="F99">
        <f t="shared" si="7"/>
        <v>-6.0890484848484788E-4</v>
      </c>
      <c r="G99">
        <f t="shared" si="4"/>
        <v>29.117555254968792</v>
      </c>
      <c r="H99">
        <f t="shared" si="5"/>
        <v>0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Oxygen2012Oct04T170819Titr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 </cp:lastModifiedBy>
  <dcterms:created xsi:type="dcterms:W3CDTF">2012-10-08T16:06:21Z</dcterms:created>
  <dcterms:modified xsi:type="dcterms:W3CDTF">2012-10-18T18:59:21Z</dcterms:modified>
</cp:coreProperties>
</file>