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64" yWindow="12" windowWidth="12864" windowHeight="7704" activeTab="1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69" i="1" l="1"/>
  <c r="B73" i="1"/>
  <c r="B79" i="1" l="1"/>
  <c r="B78" i="1"/>
  <c r="B71" i="1"/>
  <c r="B70" i="1"/>
  <c r="B52" i="1"/>
  <c r="B58" i="1" s="1"/>
  <c r="D52" i="1"/>
  <c r="B56" i="1"/>
  <c r="B59" i="1" s="1"/>
  <c r="B60" i="1" l="1"/>
</calcChain>
</file>

<file path=xl/sharedStrings.xml><?xml version="1.0" encoding="utf-8"?>
<sst xmlns="http://schemas.openxmlformats.org/spreadsheetml/2006/main" count="432" uniqueCount="206">
  <si>
    <t>O? Optode oxygen sensor menu.</t>
  </si>
  <si>
    <t>P  Display the pressure table.</t>
  </si>
  <si>
    <t>Q  Exit command mode.</t>
  </si>
  <si>
    <t>R  Activate recovery mode.</t>
  </si>
  <si>
    <t>S  Sbe41cp CTD agent.</t>
  </si>
  <si>
    <t>S? Sbe41cp CTD agent menu.</t>
  </si>
  <si>
    <t>T  Get/Set RTC time. (format 'mm/dd/yyyy:hh:mm:ss')</t>
  </si>
  <si>
    <t>U  Attach the logstream to a specified file.</t>
  </si>
  <si>
    <t>V  Close the log file.</t>
  </si>
  <si>
    <t>Z  Rafos module agent.</t>
  </si>
  <si>
    <t>Z? Rafos module menu.</t>
  </si>
  <si>
    <t>&gt; l</t>
  </si>
  <si>
    <t>APEX version 030512  sn 8501</t>
  </si>
  <si>
    <t>User: f8501</t>
  </si>
  <si>
    <t>Pwd:  0x2135</t>
  </si>
  <si>
    <t>Pri:  ATDT0018317751654                            Mhp</t>
  </si>
  <si>
    <t>Alt:  ATDT0018317751654                            Mha</t>
  </si>
  <si>
    <t>Rafos: 0;                                (Minutes) Mtw</t>
  </si>
  <si>
    <t>ENABLE FLBB sample mode.                           Ms</t>
  </si>
  <si>
    <t>INACTV ToD for down-time expiration. (Minutes)     Mtc</t>
  </si>
  <si>
    <t xml:space="preserve"> 00046 Down time. (Minutes)                        Mtd</t>
  </si>
  <si>
    <t xml:space="preserve"> 00125 Up time. (Minutes)                          Mtu</t>
  </si>
  <si>
    <t xml:space="preserve"> 00040 Ascent time-out. (Minutes)                  Mta</t>
  </si>
  <si>
    <t xml:space="preserve"> 00000 Deep-profile descent time. (Minutes)        Mtj</t>
  </si>
  <si>
    <t xml:space="preserve"> 00045 Park descent time. (Minutes)                Mtk</t>
  </si>
  <si>
    <t xml:space="preserve"> 00005 Mission prelude. (Minutes)                  Mtp</t>
  </si>
  <si>
    <t xml:space="preserve"> 00015 Telemetry retry interval. (Minutes)         Mhr</t>
  </si>
  <si>
    <t xml:space="preserve"> 00060 Host-connect time-out. (Seconds)            Mht</t>
  </si>
  <si>
    <t xml:space="preserve">  1000 Continuous profile activation. (Decibars)   Mc</t>
  </si>
  <si>
    <t xml:space="preserve">    10 Park pressure. (Decibars)                   Mk</t>
  </si>
  <si>
    <t xml:space="preserve">    10 Deep-profile pressure. (Decibars)           Mj</t>
  </si>
  <si>
    <t xml:space="preserve">   016 Park piston position. (Counts)              Mbp</t>
  </si>
  <si>
    <t xml:space="preserve">   016 Deep-profile piston position. (Counts)      Mbj</t>
  </si>
  <si>
    <t xml:space="preserve">   010 Ascent buoyancy nudge. (Counts)             Mbn</t>
  </si>
  <si>
    <t xml:space="preserve">   022 Initial buoyancy nudge. (Counts)            Mbi</t>
  </si>
  <si>
    <t xml:space="preserve">   254 Park-n-profile cycle length.                Mn</t>
  </si>
  <si>
    <t xml:space="preserve">  50.0 Ice detection: Mixed-layer Pmax (Decibars)  Mix</t>
  </si>
  <si>
    <t xml:space="preserve">  20.0 Ice detection: Mixed-layer Pmin (Decibars)  Min</t>
  </si>
  <si>
    <t xml:space="preserve"> -1.80 Ice detection: Mixed-layer Tcritical (C)    Mit</t>
  </si>
  <si>
    <t xml:space="preserve"> 0x000 Ice detection: Winter months [DNOSAJJMAMFJ] Mib</t>
  </si>
  <si>
    <t xml:space="preserve">   127 Maximum air bladder pressure. (Counts)      Mfb</t>
  </si>
  <si>
    <t xml:space="preserve">   096 OK vacuum threshold. (Counts)               Mfv</t>
  </si>
  <si>
    <t xml:space="preserve">   226 Piston full extension. (Counts)             Mff</t>
  </si>
  <si>
    <t xml:space="preserve">   016 P-Activation piston position. (Counts)      Mfs</t>
  </si>
  <si>
    <t xml:space="preserve">     2 Logging verbosity. [0-5]                    D</t>
  </si>
  <si>
    <t xml:space="preserve">  0002 DebugBits.                                  D</t>
  </si>
  <si>
    <t xml:space="preserve">  23a9 Mission signature (hex).</t>
  </si>
  <si>
    <t>&gt;</t>
  </si>
  <si>
    <t>m/sec</t>
  </si>
  <si>
    <t>meters</t>
  </si>
  <si>
    <t>seconds</t>
  </si>
  <si>
    <t>minutes</t>
  </si>
  <si>
    <t>Minutes</t>
  </si>
  <si>
    <t>UpTime</t>
  </si>
  <si>
    <t>DownTime</t>
  </si>
  <si>
    <t>AscentTimeOut</t>
  </si>
  <si>
    <t>Park Depth</t>
  </si>
  <si>
    <t>DeepProfileDescentTime</t>
  </si>
  <si>
    <t>ParkDescentTime</t>
  </si>
  <si>
    <t>MissionPrelude</t>
  </si>
  <si>
    <t>TelemteryRetry</t>
  </si>
  <si>
    <t>HostConnectTimeout</t>
  </si>
  <si>
    <t>ContinuousProfileActivation</t>
  </si>
  <si>
    <t>ParkPressure</t>
  </si>
  <si>
    <t>dBars</t>
  </si>
  <si>
    <t>DeepProfilePressure</t>
  </si>
  <si>
    <t>Park Piston Position</t>
  </si>
  <si>
    <t>counts</t>
  </si>
  <si>
    <t>Deep profile piston position</t>
  </si>
  <si>
    <t>Counts</t>
  </si>
  <si>
    <t>Ascent nudge</t>
  </si>
  <si>
    <t>Initial buoyancy nudge</t>
  </si>
  <si>
    <t>Park n profile cycle length</t>
  </si>
  <si>
    <t>Park Time</t>
  </si>
  <si>
    <t>Retract Piston time</t>
  </si>
  <si>
    <t>Extend Piston time</t>
  </si>
  <si>
    <t>Telemetry time</t>
  </si>
  <si>
    <t>Profile  Depth</t>
  </si>
  <si>
    <t>Park to Profile Depth</t>
  </si>
  <si>
    <t>Profiling rate</t>
  </si>
  <si>
    <t>Surface  to Park Time</t>
  </si>
  <si>
    <t>Park to Profile Start Time</t>
  </si>
  <si>
    <t xml:space="preserve">Profile time </t>
  </si>
  <si>
    <t>m/minute</t>
  </si>
  <si>
    <t>Safety factor</t>
  </si>
  <si>
    <t>%</t>
  </si>
  <si>
    <t>( Deep = Park no time should be needed, but…)</t>
  </si>
  <si>
    <t>(This will give 3 try in 30 minutes)</t>
  </si>
  <si>
    <t>(This will cause all profiles to start at the park depth, see p15)</t>
  </si>
  <si>
    <t>(12 counts/minute so max would be 19 minutes)</t>
  </si>
  <si>
    <t>( No Prelude time included in this number)</t>
  </si>
  <si>
    <t>Based on 6401.008.msg MRY aug 6, 2009 where 245 cts = 192meters park depth</t>
  </si>
  <si>
    <t>Float Mission 2013Jan16 before first MB Deployment</t>
  </si>
  <si>
    <t>l</t>
  </si>
  <si>
    <t>APEX</t>
  </si>
  <si>
    <t>version</t>
  </si>
  <si>
    <t>sn</t>
  </si>
  <si>
    <t>User:</t>
  </si>
  <si>
    <t>f8501</t>
  </si>
  <si>
    <t>Pwd:</t>
  </si>
  <si>
    <t>0x2135</t>
  </si>
  <si>
    <t>Pri:</t>
  </si>
  <si>
    <t>ATDT0018317751654</t>
  </si>
  <si>
    <t>Mhp</t>
  </si>
  <si>
    <t>Alt:</t>
  </si>
  <si>
    <t>Mha</t>
  </si>
  <si>
    <t>Rafos:</t>
  </si>
  <si>
    <t>0;</t>
  </si>
  <si>
    <t>(Minutes)</t>
  </si>
  <si>
    <t>Mtw</t>
  </si>
  <si>
    <t>ENABLE</t>
  </si>
  <si>
    <t>FLBB</t>
  </si>
  <si>
    <t>sample</t>
  </si>
  <si>
    <t>mode.</t>
  </si>
  <si>
    <t>Ms</t>
  </si>
  <si>
    <t>INACTV</t>
  </si>
  <si>
    <t>ToD</t>
  </si>
  <si>
    <t>for</t>
  </si>
  <si>
    <t>down-time</t>
  </si>
  <si>
    <t>expiration.</t>
  </si>
  <si>
    <t>Mtc</t>
  </si>
  <si>
    <t>Down</t>
  </si>
  <si>
    <t>time.</t>
  </si>
  <si>
    <t>Mtd</t>
  </si>
  <si>
    <t>Up</t>
  </si>
  <si>
    <t>Mtu</t>
  </si>
  <si>
    <t>Ascent</t>
  </si>
  <si>
    <t>time-out.</t>
  </si>
  <si>
    <t>Mta</t>
  </si>
  <si>
    <t>Deep-profile</t>
  </si>
  <si>
    <t>descent</t>
  </si>
  <si>
    <t>Mtj</t>
  </si>
  <si>
    <t>Park</t>
  </si>
  <si>
    <t>Mtk</t>
  </si>
  <si>
    <t>Mission</t>
  </si>
  <si>
    <t>prelude.</t>
  </si>
  <si>
    <t>Mtp</t>
  </si>
  <si>
    <t>Telemetry</t>
  </si>
  <si>
    <t>retry</t>
  </si>
  <si>
    <t>interval.</t>
  </si>
  <si>
    <t>Mhr</t>
  </si>
  <si>
    <t>Host-connect</t>
  </si>
  <si>
    <t>(Seconds)</t>
  </si>
  <si>
    <t>Mht</t>
  </si>
  <si>
    <t>Continuous</t>
  </si>
  <si>
    <t>profile</t>
  </si>
  <si>
    <t>activation.</t>
  </si>
  <si>
    <t>(Decibars)</t>
  </si>
  <si>
    <t>Mc</t>
  </si>
  <si>
    <t>pressure.</t>
  </si>
  <si>
    <t>Mk</t>
  </si>
  <si>
    <t>Mj</t>
  </si>
  <si>
    <t>piston</t>
  </si>
  <si>
    <t>position.</t>
  </si>
  <si>
    <t>(Counts)</t>
  </si>
  <si>
    <t>Mbp</t>
  </si>
  <si>
    <t>Mbj</t>
  </si>
  <si>
    <t>buoyancy</t>
  </si>
  <si>
    <t>nudge.</t>
  </si>
  <si>
    <t>Mbn</t>
  </si>
  <si>
    <t>Initial</t>
  </si>
  <si>
    <t>Mbi</t>
  </si>
  <si>
    <t>Park-n-profile</t>
  </si>
  <si>
    <t>cycle</t>
  </si>
  <si>
    <t>length.</t>
  </si>
  <si>
    <t>Mn</t>
  </si>
  <si>
    <t>Ice</t>
  </si>
  <si>
    <t>detection:</t>
  </si>
  <si>
    <t>Mixed-layer</t>
  </si>
  <si>
    <t>Pmax</t>
  </si>
  <si>
    <t>Mix</t>
  </si>
  <si>
    <t>Pmin</t>
  </si>
  <si>
    <t>Min</t>
  </si>
  <si>
    <t>Tcritical</t>
  </si>
  <si>
    <t>(C)</t>
  </si>
  <si>
    <t>Mit</t>
  </si>
  <si>
    <t>0x000</t>
  </si>
  <si>
    <t>Winter</t>
  </si>
  <si>
    <t>months</t>
  </si>
  <si>
    <t>[DNOSAJJMAMFJ]</t>
  </si>
  <si>
    <t>Mib</t>
  </si>
  <si>
    <t>Maximum</t>
  </si>
  <si>
    <t>air</t>
  </si>
  <si>
    <t>bladder</t>
  </si>
  <si>
    <t>Mfb</t>
  </si>
  <si>
    <t>OK</t>
  </si>
  <si>
    <t>vacuum</t>
  </si>
  <si>
    <t>threshold.</t>
  </si>
  <si>
    <t>Mfv</t>
  </si>
  <si>
    <t>Piston</t>
  </si>
  <si>
    <t>full</t>
  </si>
  <si>
    <t>extension.</t>
  </si>
  <si>
    <t>Mff</t>
  </si>
  <si>
    <t>P-Activation</t>
  </si>
  <si>
    <t>Mfs</t>
  </si>
  <si>
    <t>Logging</t>
  </si>
  <si>
    <t>verbosity.</t>
  </si>
  <si>
    <t>[0-5]</t>
  </si>
  <si>
    <t>D</t>
  </si>
  <si>
    <t>DebugBits.</t>
  </si>
  <si>
    <t>8a9e</t>
  </si>
  <si>
    <t>signature</t>
  </si>
  <si>
    <t>(hex).</t>
  </si>
  <si>
    <t>2 hours must be allocated for telemetry to satisfy constraint checks</t>
  </si>
  <si>
    <t>Float mission for 2013 Jan 17</t>
  </si>
  <si>
    <t>e4bf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</si>
</sst>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opLeftCell="A61" zoomScale="110" zoomScaleNormal="110" workbookViewId="0">
      <selection activeCell="A73" sqref="A73"/>
    </sheetView>
  </sheetViews>
  <sheetFormatPr defaultRowHeight="14.4" x14ac:dyDescent="0.3"/>
  <cols>
    <col min="1" max="1" width="50.21875" bestFit="1" customWidth="1"/>
    <col min="2" max="2" width="11" customWidth="1"/>
    <col min="3" max="3" width="7.88671875" customWidth="1"/>
    <col min="4" max="4" width="11.5546875" customWidth="1"/>
    <col min="5" max="5" width="22.109375" customWidth="1"/>
  </cols>
  <sheetData>
    <row r="1" spans="1:4" x14ac:dyDescent="0.3">
      <c r="A1" s="1">
        <v>41192</v>
      </c>
      <c r="B1" s="1"/>
      <c r="C1" s="1"/>
      <c r="D1" s="1"/>
    </row>
    <row r="2" spans="1:4" x14ac:dyDescent="0.3">
      <c r="A2" t="s">
        <v>0</v>
      </c>
    </row>
    <row r="3" spans="1:4" x14ac:dyDescent="0.3">
      <c r="A3" t="s">
        <v>1</v>
      </c>
    </row>
    <row r="4" spans="1:4" x14ac:dyDescent="0.3">
      <c r="A4" t="s">
        <v>2</v>
      </c>
    </row>
    <row r="5" spans="1:4" x14ac:dyDescent="0.3">
      <c r="A5" t="s">
        <v>3</v>
      </c>
    </row>
    <row r="6" spans="1:4" x14ac:dyDescent="0.3">
      <c r="A6" t="s">
        <v>4</v>
      </c>
    </row>
    <row r="7" spans="1:4" x14ac:dyDescent="0.3">
      <c r="A7" t="s">
        <v>5</v>
      </c>
    </row>
    <row r="8" spans="1:4" x14ac:dyDescent="0.3">
      <c r="A8" t="s">
        <v>6</v>
      </c>
    </row>
    <row r="9" spans="1:4" x14ac:dyDescent="0.3">
      <c r="A9" t="s">
        <v>7</v>
      </c>
    </row>
    <row r="10" spans="1:4" x14ac:dyDescent="0.3">
      <c r="A10" t="s">
        <v>8</v>
      </c>
    </row>
    <row r="11" spans="1:4" x14ac:dyDescent="0.3">
      <c r="A11" t="s">
        <v>9</v>
      </c>
    </row>
    <row r="12" spans="1:4" x14ac:dyDescent="0.3">
      <c r="A12" t="s">
        <v>10</v>
      </c>
    </row>
    <row r="13" spans="1:4" x14ac:dyDescent="0.3">
      <c r="A13" t="s">
        <v>11</v>
      </c>
    </row>
    <row r="14" spans="1:4" x14ac:dyDescent="0.3">
      <c r="A14" t="s">
        <v>12</v>
      </c>
    </row>
    <row r="15" spans="1:4" x14ac:dyDescent="0.3">
      <c r="A15" t="s">
        <v>13</v>
      </c>
    </row>
    <row r="16" spans="1:4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  <row r="19" spans="1:1" x14ac:dyDescent="0.3">
      <c r="A19" t="s">
        <v>17</v>
      </c>
    </row>
    <row r="20" spans="1:1" x14ac:dyDescent="0.3">
      <c r="A20" t="s">
        <v>18</v>
      </c>
    </row>
    <row r="21" spans="1:1" x14ac:dyDescent="0.3">
      <c r="A21" t="s">
        <v>19</v>
      </c>
    </row>
    <row r="22" spans="1:1" x14ac:dyDescent="0.3">
      <c r="A22" t="s">
        <v>20</v>
      </c>
    </row>
    <row r="23" spans="1:1" x14ac:dyDescent="0.3">
      <c r="A23" t="s">
        <v>21</v>
      </c>
    </row>
    <row r="24" spans="1:1" x14ac:dyDescent="0.3">
      <c r="A24" t="s">
        <v>22</v>
      </c>
    </row>
    <row r="25" spans="1:1" x14ac:dyDescent="0.3">
      <c r="A25" t="s">
        <v>23</v>
      </c>
    </row>
    <row r="26" spans="1:1" x14ac:dyDescent="0.3">
      <c r="A26" t="s">
        <v>24</v>
      </c>
    </row>
    <row r="27" spans="1:1" x14ac:dyDescent="0.3">
      <c r="A27" t="s">
        <v>25</v>
      </c>
    </row>
    <row r="28" spans="1:1" x14ac:dyDescent="0.3">
      <c r="A28" t="s">
        <v>26</v>
      </c>
    </row>
    <row r="29" spans="1:1" x14ac:dyDescent="0.3">
      <c r="A29" t="s">
        <v>27</v>
      </c>
    </row>
    <row r="30" spans="1:1" x14ac:dyDescent="0.3">
      <c r="A30" t="s">
        <v>28</v>
      </c>
    </row>
    <row r="31" spans="1:1" x14ac:dyDescent="0.3">
      <c r="A31" t="s">
        <v>29</v>
      </c>
    </row>
    <row r="32" spans="1:1" x14ac:dyDescent="0.3">
      <c r="A32" t="s">
        <v>30</v>
      </c>
    </row>
    <row r="33" spans="1:1" x14ac:dyDescent="0.3">
      <c r="A33" t="s">
        <v>31</v>
      </c>
    </row>
    <row r="34" spans="1:1" x14ac:dyDescent="0.3">
      <c r="A34" t="s">
        <v>32</v>
      </c>
    </row>
    <row r="35" spans="1:1" x14ac:dyDescent="0.3">
      <c r="A35" t="s">
        <v>33</v>
      </c>
    </row>
    <row r="36" spans="1:1" x14ac:dyDescent="0.3">
      <c r="A36" t="s">
        <v>34</v>
      </c>
    </row>
    <row r="37" spans="1:1" x14ac:dyDescent="0.3">
      <c r="A37" t="s">
        <v>35</v>
      </c>
    </row>
    <row r="38" spans="1:1" x14ac:dyDescent="0.3">
      <c r="A38" t="s">
        <v>36</v>
      </c>
    </row>
    <row r="39" spans="1:1" x14ac:dyDescent="0.3">
      <c r="A39" t="s">
        <v>37</v>
      </c>
    </row>
    <row r="40" spans="1:1" x14ac:dyDescent="0.3">
      <c r="A40" t="s">
        <v>38</v>
      </c>
    </row>
    <row r="41" spans="1:1" x14ac:dyDescent="0.3">
      <c r="A41" t="s">
        <v>39</v>
      </c>
    </row>
    <row r="42" spans="1:1" x14ac:dyDescent="0.3">
      <c r="A42" t="s">
        <v>40</v>
      </c>
    </row>
    <row r="43" spans="1:1" x14ac:dyDescent="0.3">
      <c r="A43" t="s">
        <v>41</v>
      </c>
    </row>
    <row r="44" spans="1:1" x14ac:dyDescent="0.3">
      <c r="A44" t="s">
        <v>42</v>
      </c>
    </row>
    <row r="45" spans="1:1" x14ac:dyDescent="0.3">
      <c r="A45" t="s">
        <v>43</v>
      </c>
    </row>
    <row r="46" spans="1:1" x14ac:dyDescent="0.3">
      <c r="A46" t="s">
        <v>44</v>
      </c>
    </row>
    <row r="47" spans="1:1" x14ac:dyDescent="0.3">
      <c r="A47" t="s">
        <v>45</v>
      </c>
    </row>
    <row r="48" spans="1:1" x14ac:dyDescent="0.3">
      <c r="A48" t="s">
        <v>46</v>
      </c>
    </row>
    <row r="49" spans="1:4" x14ac:dyDescent="0.3">
      <c r="A49" t="s">
        <v>47</v>
      </c>
    </row>
    <row r="51" spans="1:4" x14ac:dyDescent="0.3">
      <c r="A51" t="s">
        <v>79</v>
      </c>
      <c r="B51">
        <v>0.1</v>
      </c>
      <c r="C51" t="s">
        <v>48</v>
      </c>
    </row>
    <row r="52" spans="1:4" x14ac:dyDescent="0.3">
      <c r="A52" t="s">
        <v>79</v>
      </c>
      <c r="B52" s="2">
        <f>B51*60</f>
        <v>6</v>
      </c>
      <c r="C52" t="s">
        <v>83</v>
      </c>
      <c r="D52">
        <f>B51*60</f>
        <v>6</v>
      </c>
    </row>
    <row r="54" spans="1:4" x14ac:dyDescent="0.3">
      <c r="A54" t="s">
        <v>56</v>
      </c>
      <c r="B54">
        <v>120</v>
      </c>
      <c r="C54" t="s">
        <v>49</v>
      </c>
    </row>
    <row r="55" spans="1:4" x14ac:dyDescent="0.3">
      <c r="A55" t="s">
        <v>77</v>
      </c>
      <c r="B55">
        <v>120</v>
      </c>
      <c r="C55" t="s">
        <v>49</v>
      </c>
    </row>
    <row r="56" spans="1:4" x14ac:dyDescent="0.3">
      <c r="A56" t="s">
        <v>78</v>
      </c>
      <c r="B56">
        <f>B55-B54</f>
        <v>0</v>
      </c>
      <c r="C56" t="s">
        <v>49</v>
      </c>
    </row>
    <row r="58" spans="1:4" x14ac:dyDescent="0.3">
      <c r="A58" t="s">
        <v>80</v>
      </c>
      <c r="B58" s="2">
        <f>+B54/B52</f>
        <v>20</v>
      </c>
      <c r="C58" t="s">
        <v>51</v>
      </c>
    </row>
    <row r="59" spans="1:4" x14ac:dyDescent="0.3">
      <c r="A59" t="s">
        <v>81</v>
      </c>
      <c r="B59" s="2">
        <f>+B56/B52</f>
        <v>0</v>
      </c>
      <c r="C59" t="s">
        <v>51</v>
      </c>
    </row>
    <row r="60" spans="1:4" x14ac:dyDescent="0.3">
      <c r="A60" t="s">
        <v>82</v>
      </c>
      <c r="B60">
        <f>B55/B52</f>
        <v>20</v>
      </c>
      <c r="C60" t="s">
        <v>51</v>
      </c>
    </row>
    <row r="61" spans="1:4" x14ac:dyDescent="0.3">
      <c r="A61" t="s">
        <v>84</v>
      </c>
      <c r="B61">
        <v>1.2</v>
      </c>
      <c r="C61" t="s">
        <v>85</v>
      </c>
    </row>
    <row r="63" spans="1:4" x14ac:dyDescent="0.3">
      <c r="A63" t="s">
        <v>74</v>
      </c>
      <c r="B63">
        <v>15</v>
      </c>
      <c r="C63" t="s">
        <v>51</v>
      </c>
    </row>
    <row r="64" spans="1:4" x14ac:dyDescent="0.3">
      <c r="A64" t="s">
        <v>75</v>
      </c>
      <c r="B64">
        <v>15</v>
      </c>
      <c r="C64" t="s">
        <v>51</v>
      </c>
      <c r="D64" t="s">
        <v>89</v>
      </c>
    </row>
    <row r="65" spans="1:4" x14ac:dyDescent="0.3">
      <c r="A65" t="s">
        <v>73</v>
      </c>
      <c r="B65">
        <v>15</v>
      </c>
      <c r="C65" t="s">
        <v>52</v>
      </c>
    </row>
    <row r="66" spans="1:4" x14ac:dyDescent="0.3">
      <c r="A66" t="s">
        <v>76</v>
      </c>
      <c r="B66">
        <v>120</v>
      </c>
      <c r="C66" t="s">
        <v>52</v>
      </c>
      <c r="D66" t="s">
        <v>203</v>
      </c>
    </row>
    <row r="69" spans="1:4" x14ac:dyDescent="0.3">
      <c r="A69" t="s">
        <v>54</v>
      </c>
      <c r="B69">
        <f>(B58+B59+B63)*B61</f>
        <v>42</v>
      </c>
      <c r="C69" t="s">
        <v>52</v>
      </c>
      <c r="D69" t="s">
        <v>90</v>
      </c>
    </row>
    <row r="70" spans="1:4" x14ac:dyDescent="0.3">
      <c r="A70" t="s">
        <v>53</v>
      </c>
      <c r="B70">
        <f>(B60+B64+B66)*B61</f>
        <v>186</v>
      </c>
      <c r="C70" t="s">
        <v>52</v>
      </c>
    </row>
    <row r="71" spans="1:4" x14ac:dyDescent="0.3">
      <c r="A71" t="s">
        <v>55</v>
      </c>
      <c r="B71">
        <f>(B64+B60)</f>
        <v>35</v>
      </c>
      <c r="C71" t="s">
        <v>52</v>
      </c>
    </row>
    <row r="72" spans="1:4" x14ac:dyDescent="0.3">
      <c r="A72" t="s">
        <v>57</v>
      </c>
      <c r="B72">
        <v>0</v>
      </c>
      <c r="C72" t="s">
        <v>52</v>
      </c>
      <c r="D72" t="s">
        <v>86</v>
      </c>
    </row>
    <row r="73" spans="1:4" x14ac:dyDescent="0.3">
      <c r="A73" t="s">
        <v>58</v>
      </c>
      <c r="B73" s="2">
        <f>(B58+B63)</f>
        <v>35</v>
      </c>
      <c r="C73" t="s">
        <v>51</v>
      </c>
    </row>
    <row r="74" spans="1:4" x14ac:dyDescent="0.3">
      <c r="A74" t="s">
        <v>59</v>
      </c>
      <c r="B74">
        <v>30</v>
      </c>
      <c r="C74" t="s">
        <v>52</v>
      </c>
    </row>
    <row r="75" spans="1:4" x14ac:dyDescent="0.3">
      <c r="A75" t="s">
        <v>60</v>
      </c>
      <c r="B75">
        <v>10</v>
      </c>
      <c r="C75" t="s">
        <v>52</v>
      </c>
      <c r="D75" t="s">
        <v>87</v>
      </c>
    </row>
    <row r="76" spans="1:4" x14ac:dyDescent="0.3">
      <c r="A76" t="s">
        <v>61</v>
      </c>
      <c r="B76">
        <v>60</v>
      </c>
      <c r="C76" t="s">
        <v>50</v>
      </c>
    </row>
    <row r="77" spans="1:4" x14ac:dyDescent="0.3">
      <c r="A77" t="s">
        <v>62</v>
      </c>
      <c r="B77">
        <v>1000</v>
      </c>
      <c r="C77" t="s">
        <v>49</v>
      </c>
    </row>
    <row r="78" spans="1:4" x14ac:dyDescent="0.3">
      <c r="A78" t="s">
        <v>63</v>
      </c>
      <c r="B78">
        <f>B54</f>
        <v>120</v>
      </c>
      <c r="C78" t="s">
        <v>64</v>
      </c>
    </row>
    <row r="79" spans="1:4" x14ac:dyDescent="0.3">
      <c r="A79" t="s">
        <v>65</v>
      </c>
      <c r="B79">
        <f>B55</f>
        <v>120</v>
      </c>
      <c r="C79" t="s">
        <v>64</v>
      </c>
    </row>
    <row r="80" spans="1:4" x14ac:dyDescent="0.3">
      <c r="A80" t="s">
        <v>66</v>
      </c>
      <c r="B80">
        <v>145</v>
      </c>
      <c r="C80" t="s">
        <v>67</v>
      </c>
      <c r="D80" t="s">
        <v>91</v>
      </c>
    </row>
    <row r="81" spans="1:4" x14ac:dyDescent="0.3">
      <c r="A81" t="s">
        <v>68</v>
      </c>
      <c r="B81">
        <v>145</v>
      </c>
      <c r="C81" t="s">
        <v>69</v>
      </c>
    </row>
    <row r="82" spans="1:4" x14ac:dyDescent="0.3">
      <c r="A82" t="s">
        <v>70</v>
      </c>
      <c r="B82">
        <v>10</v>
      </c>
      <c r="C82" t="s">
        <v>67</v>
      </c>
    </row>
    <row r="83" spans="1:4" x14ac:dyDescent="0.3">
      <c r="A83" t="s">
        <v>71</v>
      </c>
      <c r="B83">
        <v>22</v>
      </c>
      <c r="C83" t="s">
        <v>67</v>
      </c>
    </row>
    <row r="84" spans="1:4" x14ac:dyDescent="0.3">
      <c r="A84" t="s">
        <v>72</v>
      </c>
      <c r="B84">
        <v>254</v>
      </c>
      <c r="D84" t="s"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topLeftCell="A58" workbookViewId="0">
      <selection activeCell="K46" sqref="K46"/>
    </sheetView>
  </sheetViews>
  <sheetFormatPr defaultRowHeight="14.4" x14ac:dyDescent="0.3"/>
  <cols>
    <col min="1" max="1" width="15" customWidth="1"/>
    <col min="2" max="2" width="18.5546875" bestFit="1" customWidth="1"/>
  </cols>
  <sheetData>
    <row r="1" spans="1:7" x14ac:dyDescent="0.3">
      <c r="A1" t="s">
        <v>92</v>
      </c>
    </row>
    <row r="2" spans="1:7" x14ac:dyDescent="0.3">
      <c r="A2" t="s">
        <v>47</v>
      </c>
      <c r="B2" t="s">
        <v>93</v>
      </c>
    </row>
    <row r="3" spans="1:7" x14ac:dyDescent="0.3">
      <c r="A3" t="s">
        <v>94</v>
      </c>
      <c r="B3" t="s">
        <v>95</v>
      </c>
      <c r="C3">
        <v>30512</v>
      </c>
      <c r="D3" t="s">
        <v>96</v>
      </c>
      <c r="E3">
        <v>8501</v>
      </c>
    </row>
    <row r="4" spans="1:7" x14ac:dyDescent="0.3">
      <c r="A4" t="s">
        <v>97</v>
      </c>
      <c r="B4" t="s">
        <v>98</v>
      </c>
    </row>
    <row r="5" spans="1:7" x14ac:dyDescent="0.3">
      <c r="A5" t="s">
        <v>99</v>
      </c>
      <c r="B5" t="s">
        <v>100</v>
      </c>
    </row>
    <row r="6" spans="1:7" x14ac:dyDescent="0.3">
      <c r="A6" t="s">
        <v>101</v>
      </c>
      <c r="B6" t="s">
        <v>102</v>
      </c>
      <c r="C6" t="s">
        <v>103</v>
      </c>
    </row>
    <row r="7" spans="1:7" x14ac:dyDescent="0.3">
      <c r="A7" t="s">
        <v>104</v>
      </c>
      <c r="B7" t="s">
        <v>102</v>
      </c>
      <c r="C7" t="s">
        <v>105</v>
      </c>
    </row>
    <row r="8" spans="1:7" x14ac:dyDescent="0.3">
      <c r="A8" t="s">
        <v>106</v>
      </c>
      <c r="B8" t="s">
        <v>107</v>
      </c>
      <c r="C8" t="s">
        <v>108</v>
      </c>
      <c r="D8" t="s">
        <v>109</v>
      </c>
    </row>
    <row r="9" spans="1:7" x14ac:dyDescent="0.3">
      <c r="A9" t="s">
        <v>110</v>
      </c>
      <c r="B9" t="s">
        <v>111</v>
      </c>
      <c r="C9" t="s">
        <v>112</v>
      </c>
      <c r="D9" t="s">
        <v>113</v>
      </c>
      <c r="E9" t="s">
        <v>114</v>
      </c>
    </row>
    <row r="10" spans="1:7" x14ac:dyDescent="0.3">
      <c r="A10" t="s">
        <v>115</v>
      </c>
      <c r="B10" t="s">
        <v>116</v>
      </c>
      <c r="C10" t="s">
        <v>117</v>
      </c>
      <c r="D10" t="s">
        <v>118</v>
      </c>
      <c r="E10" t="s">
        <v>119</v>
      </c>
      <c r="F10" t="s">
        <v>108</v>
      </c>
      <c r="G10" t="s">
        <v>120</v>
      </c>
    </row>
    <row r="11" spans="1:7" x14ac:dyDescent="0.3">
      <c r="A11">
        <v>80</v>
      </c>
      <c r="B11" t="s">
        <v>121</v>
      </c>
      <c r="C11" t="s">
        <v>122</v>
      </c>
      <c r="D11" t="s">
        <v>108</v>
      </c>
      <c r="E11" t="s">
        <v>123</v>
      </c>
    </row>
    <row r="12" spans="1:7" x14ac:dyDescent="0.3">
      <c r="A12">
        <v>125</v>
      </c>
      <c r="B12" t="s">
        <v>124</v>
      </c>
      <c r="C12" t="s">
        <v>122</v>
      </c>
      <c r="D12" t="s">
        <v>108</v>
      </c>
      <c r="E12" t="s">
        <v>125</v>
      </c>
    </row>
    <row r="13" spans="1:7" x14ac:dyDescent="0.3">
      <c r="A13">
        <v>65</v>
      </c>
      <c r="B13" t="s">
        <v>126</v>
      </c>
      <c r="C13" t="s">
        <v>127</v>
      </c>
      <c r="D13" t="s">
        <v>108</v>
      </c>
      <c r="E13" t="s">
        <v>128</v>
      </c>
    </row>
    <row r="14" spans="1:7" x14ac:dyDescent="0.3">
      <c r="A14">
        <v>30</v>
      </c>
      <c r="B14" t="s">
        <v>129</v>
      </c>
      <c r="C14" t="s">
        <v>130</v>
      </c>
      <c r="D14" t="s">
        <v>122</v>
      </c>
      <c r="E14" t="s">
        <v>108</v>
      </c>
      <c r="F14" t="s">
        <v>131</v>
      </c>
    </row>
    <row r="15" spans="1:7" x14ac:dyDescent="0.3">
      <c r="A15">
        <v>45</v>
      </c>
      <c r="B15" t="s">
        <v>132</v>
      </c>
      <c r="C15" t="s">
        <v>130</v>
      </c>
      <c r="D15" t="s">
        <v>122</v>
      </c>
      <c r="E15" t="s">
        <v>108</v>
      </c>
      <c r="F15" t="s">
        <v>133</v>
      </c>
    </row>
    <row r="16" spans="1:7" x14ac:dyDescent="0.3">
      <c r="A16">
        <v>60</v>
      </c>
      <c r="B16" t="s">
        <v>134</v>
      </c>
      <c r="C16" t="s">
        <v>135</v>
      </c>
      <c r="D16" t="s">
        <v>108</v>
      </c>
      <c r="E16" t="s">
        <v>136</v>
      </c>
    </row>
    <row r="17" spans="1:7" x14ac:dyDescent="0.3">
      <c r="A17">
        <v>15</v>
      </c>
      <c r="B17" t="s">
        <v>137</v>
      </c>
      <c r="C17" t="s">
        <v>138</v>
      </c>
      <c r="D17" t="s">
        <v>139</v>
      </c>
      <c r="E17" t="s">
        <v>108</v>
      </c>
      <c r="F17" t="s">
        <v>140</v>
      </c>
    </row>
    <row r="18" spans="1:7" x14ac:dyDescent="0.3">
      <c r="A18">
        <v>60</v>
      </c>
      <c r="B18" t="s">
        <v>141</v>
      </c>
      <c r="C18" t="s">
        <v>127</v>
      </c>
      <c r="D18" t="s">
        <v>142</v>
      </c>
      <c r="E18" t="s">
        <v>143</v>
      </c>
    </row>
    <row r="19" spans="1:7" x14ac:dyDescent="0.3">
      <c r="A19">
        <v>1000</v>
      </c>
      <c r="B19" t="s">
        <v>144</v>
      </c>
      <c r="C19" t="s">
        <v>145</v>
      </c>
      <c r="D19" t="s">
        <v>146</v>
      </c>
      <c r="E19" t="s">
        <v>147</v>
      </c>
      <c r="F19" t="s">
        <v>148</v>
      </c>
    </row>
    <row r="20" spans="1:7" x14ac:dyDescent="0.3">
      <c r="A20">
        <v>7</v>
      </c>
      <c r="B20" t="s">
        <v>132</v>
      </c>
      <c r="C20" t="s">
        <v>149</v>
      </c>
      <c r="D20" t="s">
        <v>147</v>
      </c>
      <c r="E20" t="s">
        <v>150</v>
      </c>
    </row>
    <row r="21" spans="1:7" x14ac:dyDescent="0.3">
      <c r="A21">
        <v>8</v>
      </c>
      <c r="B21" t="s">
        <v>129</v>
      </c>
      <c r="C21" t="s">
        <v>149</v>
      </c>
      <c r="D21" t="s">
        <v>147</v>
      </c>
      <c r="E21" t="s">
        <v>151</v>
      </c>
    </row>
    <row r="22" spans="1:7" x14ac:dyDescent="0.3">
      <c r="A22">
        <v>16</v>
      </c>
      <c r="B22" t="s">
        <v>132</v>
      </c>
      <c r="C22" t="s">
        <v>152</v>
      </c>
      <c r="D22" t="s">
        <v>153</v>
      </c>
      <c r="E22" t="s">
        <v>154</v>
      </c>
      <c r="F22" t="s">
        <v>155</v>
      </c>
    </row>
    <row r="23" spans="1:7" x14ac:dyDescent="0.3">
      <c r="A23">
        <v>16</v>
      </c>
      <c r="B23" t="s">
        <v>129</v>
      </c>
      <c r="C23" t="s">
        <v>152</v>
      </c>
      <c r="D23" t="s">
        <v>153</v>
      </c>
      <c r="E23" t="s">
        <v>154</v>
      </c>
      <c r="F23" t="s">
        <v>156</v>
      </c>
    </row>
    <row r="24" spans="1:7" x14ac:dyDescent="0.3">
      <c r="A24">
        <v>10</v>
      </c>
      <c r="B24" t="s">
        <v>126</v>
      </c>
      <c r="C24" t="s">
        <v>157</v>
      </c>
      <c r="D24" t="s">
        <v>158</v>
      </c>
      <c r="E24" t="s">
        <v>154</v>
      </c>
      <c r="F24" t="s">
        <v>159</v>
      </c>
    </row>
    <row r="25" spans="1:7" x14ac:dyDescent="0.3">
      <c r="A25">
        <v>22</v>
      </c>
      <c r="B25" t="s">
        <v>160</v>
      </c>
      <c r="C25" t="s">
        <v>157</v>
      </c>
      <c r="D25" t="s">
        <v>158</v>
      </c>
      <c r="E25" t="s">
        <v>154</v>
      </c>
      <c r="F25" t="s">
        <v>161</v>
      </c>
    </row>
    <row r="26" spans="1:7" x14ac:dyDescent="0.3">
      <c r="A26">
        <v>254</v>
      </c>
      <c r="B26" t="s">
        <v>162</v>
      </c>
      <c r="C26" t="s">
        <v>163</v>
      </c>
      <c r="D26" t="s">
        <v>164</v>
      </c>
      <c r="E26" t="s">
        <v>165</v>
      </c>
    </row>
    <row r="27" spans="1:7" x14ac:dyDescent="0.3">
      <c r="A27">
        <v>50</v>
      </c>
      <c r="B27" t="s">
        <v>166</v>
      </c>
      <c r="C27" t="s">
        <v>167</v>
      </c>
      <c r="D27" t="s">
        <v>168</v>
      </c>
      <c r="E27" t="s">
        <v>169</v>
      </c>
      <c r="F27" t="s">
        <v>147</v>
      </c>
      <c r="G27" t="s">
        <v>170</v>
      </c>
    </row>
    <row r="28" spans="1:7" x14ac:dyDescent="0.3">
      <c r="A28">
        <v>20</v>
      </c>
      <c r="B28" t="s">
        <v>166</v>
      </c>
      <c r="C28" t="s">
        <v>167</v>
      </c>
      <c r="D28" t="s">
        <v>168</v>
      </c>
      <c r="E28" t="s">
        <v>171</v>
      </c>
      <c r="F28" t="s">
        <v>147</v>
      </c>
      <c r="G28" t="s">
        <v>172</v>
      </c>
    </row>
    <row r="29" spans="1:7" x14ac:dyDescent="0.3">
      <c r="A29">
        <v>-1.8</v>
      </c>
      <c r="B29" t="s">
        <v>166</v>
      </c>
      <c r="C29" t="s">
        <v>167</v>
      </c>
      <c r="D29" t="s">
        <v>168</v>
      </c>
      <c r="E29" t="s">
        <v>173</v>
      </c>
      <c r="F29" t="s">
        <v>174</v>
      </c>
      <c r="G29" t="s">
        <v>175</v>
      </c>
    </row>
    <row r="30" spans="1:7" x14ac:dyDescent="0.3">
      <c r="A30" t="s">
        <v>176</v>
      </c>
      <c r="B30" t="s">
        <v>166</v>
      </c>
      <c r="C30" t="s">
        <v>167</v>
      </c>
      <c r="D30" t="s">
        <v>177</v>
      </c>
      <c r="E30" t="s">
        <v>178</v>
      </c>
      <c r="F30" t="s">
        <v>179</v>
      </c>
      <c r="G30" t="s">
        <v>180</v>
      </c>
    </row>
    <row r="31" spans="1:7" x14ac:dyDescent="0.3">
      <c r="A31">
        <v>127</v>
      </c>
      <c r="B31" t="s">
        <v>181</v>
      </c>
      <c r="C31" t="s">
        <v>182</v>
      </c>
      <c r="D31" t="s">
        <v>183</v>
      </c>
      <c r="E31" t="s">
        <v>149</v>
      </c>
      <c r="F31" t="s">
        <v>154</v>
      </c>
      <c r="G31" t="s">
        <v>184</v>
      </c>
    </row>
    <row r="32" spans="1:7" x14ac:dyDescent="0.3">
      <c r="A32">
        <v>96</v>
      </c>
      <c r="B32" t="s">
        <v>185</v>
      </c>
      <c r="C32" t="s">
        <v>186</v>
      </c>
      <c r="D32" t="s">
        <v>187</v>
      </c>
      <c r="E32" t="s">
        <v>154</v>
      </c>
      <c r="F32" t="s">
        <v>188</v>
      </c>
    </row>
    <row r="33" spans="1:7" x14ac:dyDescent="0.3">
      <c r="A33">
        <v>226</v>
      </c>
      <c r="B33" t="s">
        <v>189</v>
      </c>
      <c r="C33" t="s">
        <v>190</v>
      </c>
      <c r="D33" t="s">
        <v>191</v>
      </c>
      <c r="E33" t="s">
        <v>154</v>
      </c>
      <c r="F33" t="s">
        <v>192</v>
      </c>
    </row>
    <row r="34" spans="1:7" x14ac:dyDescent="0.3">
      <c r="A34">
        <v>16</v>
      </c>
      <c r="B34" t="s">
        <v>193</v>
      </c>
      <c r="C34" t="s">
        <v>152</v>
      </c>
      <c r="D34" t="s">
        <v>153</v>
      </c>
      <c r="E34" t="s">
        <v>154</v>
      </c>
      <c r="F34" t="s">
        <v>194</v>
      </c>
    </row>
    <row r="35" spans="1:7" x14ac:dyDescent="0.3">
      <c r="A35">
        <v>2</v>
      </c>
      <c r="B35" t="s">
        <v>195</v>
      </c>
      <c r="C35" t="s">
        <v>196</v>
      </c>
      <c r="D35" t="s">
        <v>197</v>
      </c>
      <c r="E35" t="s">
        <v>198</v>
      </c>
    </row>
    <row r="36" spans="1:7" x14ac:dyDescent="0.3">
      <c r="A36">
        <v>2</v>
      </c>
      <c r="B36" t="s">
        <v>199</v>
      </c>
      <c r="C36" t="s">
        <v>198</v>
      </c>
    </row>
    <row r="37" spans="1:7" x14ac:dyDescent="0.3">
      <c r="A37" t="s">
        <v>200</v>
      </c>
      <c r="B37" t="s">
        <v>134</v>
      </c>
      <c r="C37" t="s">
        <v>201</v>
      </c>
      <c r="D37" t="s">
        <v>202</v>
      </c>
    </row>
    <row r="39" spans="1:7" x14ac:dyDescent="0.3">
      <c r="A39" t="s">
        <v>204</v>
      </c>
    </row>
    <row r="40" spans="1:7" x14ac:dyDescent="0.3">
      <c r="A40" t="s">
        <v>47</v>
      </c>
      <c r="B40" t="s">
        <v>93</v>
      </c>
    </row>
    <row r="41" spans="1:7" x14ac:dyDescent="0.3">
      <c r="A41" t="s">
        <v>94</v>
      </c>
      <c r="B41" t="s">
        <v>95</v>
      </c>
      <c r="C41">
        <v>30512</v>
      </c>
      <c r="D41" t="s">
        <v>96</v>
      </c>
      <c r="E41">
        <v>8501</v>
      </c>
    </row>
    <row r="42" spans="1:7" x14ac:dyDescent="0.3">
      <c r="A42" t="s">
        <v>97</v>
      </c>
      <c r="B42" t="s">
        <v>98</v>
      </c>
    </row>
    <row r="43" spans="1:7" x14ac:dyDescent="0.3">
      <c r="A43" t="s">
        <v>99</v>
      </c>
      <c r="B43" t="s">
        <v>100</v>
      </c>
    </row>
    <row r="44" spans="1:7" x14ac:dyDescent="0.3">
      <c r="A44" t="s">
        <v>101</v>
      </c>
      <c r="B44" t="s">
        <v>102</v>
      </c>
      <c r="C44" t="s">
        <v>103</v>
      </c>
    </row>
    <row r="45" spans="1:7" x14ac:dyDescent="0.3">
      <c r="A45" t="s">
        <v>104</v>
      </c>
      <c r="B45" t="s">
        <v>102</v>
      </c>
      <c r="C45" t="s">
        <v>105</v>
      </c>
    </row>
    <row r="46" spans="1:7" x14ac:dyDescent="0.3">
      <c r="A46" t="s">
        <v>106</v>
      </c>
      <c r="B46" t="s">
        <v>107</v>
      </c>
      <c r="C46" t="s">
        <v>108</v>
      </c>
      <c r="D46" t="s">
        <v>109</v>
      </c>
    </row>
    <row r="47" spans="1:7" x14ac:dyDescent="0.3">
      <c r="A47" t="s">
        <v>110</v>
      </c>
      <c r="B47" t="s">
        <v>111</v>
      </c>
      <c r="C47" t="s">
        <v>112</v>
      </c>
      <c r="D47" t="s">
        <v>113</v>
      </c>
      <c r="E47" t="s">
        <v>114</v>
      </c>
    </row>
    <row r="48" spans="1:7" x14ac:dyDescent="0.3">
      <c r="A48" t="s">
        <v>115</v>
      </c>
      <c r="B48" t="s">
        <v>116</v>
      </c>
      <c r="C48" t="s">
        <v>117</v>
      </c>
      <c r="D48" t="s">
        <v>118</v>
      </c>
      <c r="E48" t="s">
        <v>119</v>
      </c>
      <c r="F48" t="s">
        <v>108</v>
      </c>
      <c r="G48" t="s">
        <v>120</v>
      </c>
    </row>
    <row r="49" spans="1:6" x14ac:dyDescent="0.3">
      <c r="A49">
        <v>42</v>
      </c>
      <c r="B49" t="s">
        <v>121</v>
      </c>
      <c r="C49" t="s">
        <v>122</v>
      </c>
      <c r="D49" t="s">
        <v>108</v>
      </c>
      <c r="E49" t="s">
        <v>123</v>
      </c>
    </row>
    <row r="50" spans="1:6" x14ac:dyDescent="0.3">
      <c r="A50">
        <v>190</v>
      </c>
      <c r="B50" t="s">
        <v>124</v>
      </c>
      <c r="C50" t="s">
        <v>122</v>
      </c>
      <c r="D50" t="s">
        <v>108</v>
      </c>
      <c r="E50" t="s">
        <v>125</v>
      </c>
    </row>
    <row r="51" spans="1:6" x14ac:dyDescent="0.3">
      <c r="A51">
        <v>35</v>
      </c>
      <c r="B51" t="s">
        <v>126</v>
      </c>
      <c r="C51" t="s">
        <v>127</v>
      </c>
      <c r="D51" t="s">
        <v>108</v>
      </c>
      <c r="E51" t="s">
        <v>128</v>
      </c>
    </row>
    <row r="52" spans="1:6" x14ac:dyDescent="0.3">
      <c r="A52">
        <v>0</v>
      </c>
      <c r="B52" t="s">
        <v>129</v>
      </c>
      <c r="C52" t="s">
        <v>130</v>
      </c>
      <c r="D52" t="s">
        <v>122</v>
      </c>
      <c r="E52" t="s">
        <v>108</v>
      </c>
      <c r="F52" t="s">
        <v>131</v>
      </c>
    </row>
    <row r="53" spans="1:6" x14ac:dyDescent="0.3">
      <c r="A53">
        <v>35</v>
      </c>
      <c r="B53" t="s">
        <v>132</v>
      </c>
      <c r="C53" t="s">
        <v>130</v>
      </c>
      <c r="D53" t="s">
        <v>122</v>
      </c>
      <c r="E53" t="s">
        <v>108</v>
      </c>
      <c r="F53" t="s">
        <v>133</v>
      </c>
    </row>
    <row r="54" spans="1:6" x14ac:dyDescent="0.3">
      <c r="A54">
        <v>30</v>
      </c>
      <c r="B54" t="s">
        <v>134</v>
      </c>
      <c r="C54" t="s">
        <v>135</v>
      </c>
      <c r="D54" t="s">
        <v>108</v>
      </c>
      <c r="E54" t="s">
        <v>136</v>
      </c>
    </row>
    <row r="55" spans="1:6" x14ac:dyDescent="0.3">
      <c r="A55">
        <v>10</v>
      </c>
      <c r="B55" t="s">
        <v>137</v>
      </c>
      <c r="C55" t="s">
        <v>138</v>
      </c>
      <c r="D55" t="s">
        <v>139</v>
      </c>
      <c r="E55" t="s">
        <v>108</v>
      </c>
      <c r="F55" t="s">
        <v>140</v>
      </c>
    </row>
    <row r="56" spans="1:6" x14ac:dyDescent="0.3">
      <c r="A56">
        <v>60</v>
      </c>
      <c r="B56" t="s">
        <v>141</v>
      </c>
      <c r="C56" t="s">
        <v>127</v>
      </c>
      <c r="D56" t="s">
        <v>142</v>
      </c>
      <c r="E56" t="s">
        <v>143</v>
      </c>
    </row>
    <row r="57" spans="1:6" x14ac:dyDescent="0.3">
      <c r="A57">
        <v>1000</v>
      </c>
      <c r="B57" t="s">
        <v>144</v>
      </c>
      <c r="C57" t="s">
        <v>145</v>
      </c>
      <c r="D57" t="s">
        <v>146</v>
      </c>
      <c r="E57" t="s">
        <v>147</v>
      </c>
      <c r="F57" t="s">
        <v>148</v>
      </c>
    </row>
    <row r="58" spans="1:6" x14ac:dyDescent="0.3">
      <c r="A58">
        <v>120</v>
      </c>
      <c r="B58" t="s">
        <v>132</v>
      </c>
      <c r="C58" t="s">
        <v>149</v>
      </c>
      <c r="D58" t="s">
        <v>147</v>
      </c>
      <c r="E58" t="s">
        <v>150</v>
      </c>
    </row>
    <row r="59" spans="1:6" x14ac:dyDescent="0.3">
      <c r="A59">
        <v>120</v>
      </c>
      <c r="B59" t="s">
        <v>129</v>
      </c>
      <c r="C59" t="s">
        <v>149</v>
      </c>
      <c r="D59" t="s">
        <v>147</v>
      </c>
      <c r="E59" t="s">
        <v>151</v>
      </c>
    </row>
    <row r="60" spans="1:6" x14ac:dyDescent="0.3">
      <c r="A60">
        <v>145</v>
      </c>
      <c r="B60" t="s">
        <v>132</v>
      </c>
      <c r="C60" t="s">
        <v>152</v>
      </c>
      <c r="D60" t="s">
        <v>153</v>
      </c>
      <c r="E60" t="s">
        <v>154</v>
      </c>
      <c r="F60" t="s">
        <v>155</v>
      </c>
    </row>
    <row r="61" spans="1:6" x14ac:dyDescent="0.3">
      <c r="A61">
        <v>145</v>
      </c>
      <c r="B61" t="s">
        <v>129</v>
      </c>
      <c r="C61" t="s">
        <v>152</v>
      </c>
      <c r="D61" t="s">
        <v>153</v>
      </c>
      <c r="E61" t="s">
        <v>154</v>
      </c>
      <c r="F61" t="s">
        <v>156</v>
      </c>
    </row>
    <row r="62" spans="1:6" x14ac:dyDescent="0.3">
      <c r="A62">
        <v>10</v>
      </c>
      <c r="B62" t="s">
        <v>126</v>
      </c>
      <c r="C62" t="s">
        <v>157</v>
      </c>
      <c r="D62" t="s">
        <v>158</v>
      </c>
      <c r="E62" t="s">
        <v>154</v>
      </c>
      <c r="F62" t="s">
        <v>159</v>
      </c>
    </row>
    <row r="63" spans="1:6" x14ac:dyDescent="0.3">
      <c r="A63">
        <v>22</v>
      </c>
      <c r="B63" t="s">
        <v>160</v>
      </c>
      <c r="C63" t="s">
        <v>157</v>
      </c>
      <c r="D63" t="s">
        <v>158</v>
      </c>
      <c r="E63" t="s">
        <v>154</v>
      </c>
      <c r="F63" t="s">
        <v>161</v>
      </c>
    </row>
    <row r="64" spans="1:6" x14ac:dyDescent="0.3">
      <c r="A64">
        <v>254</v>
      </c>
      <c r="B64" t="s">
        <v>162</v>
      </c>
      <c r="C64" t="s">
        <v>163</v>
      </c>
      <c r="D64" t="s">
        <v>164</v>
      </c>
      <c r="E64" t="s">
        <v>165</v>
      </c>
    </row>
    <row r="65" spans="1:7" x14ac:dyDescent="0.3">
      <c r="A65">
        <v>50</v>
      </c>
      <c r="B65" t="s">
        <v>166</v>
      </c>
      <c r="C65" t="s">
        <v>167</v>
      </c>
      <c r="D65" t="s">
        <v>168</v>
      </c>
      <c r="E65" t="s">
        <v>169</v>
      </c>
      <c r="F65" t="s">
        <v>147</v>
      </c>
      <c r="G65" t="s">
        <v>170</v>
      </c>
    </row>
    <row r="66" spans="1:7" x14ac:dyDescent="0.3">
      <c r="A66">
        <v>20</v>
      </c>
      <c r="B66" t="s">
        <v>166</v>
      </c>
      <c r="C66" t="s">
        <v>167</v>
      </c>
      <c r="D66" t="s">
        <v>168</v>
      </c>
      <c r="E66" t="s">
        <v>171</v>
      </c>
      <c r="F66" t="s">
        <v>147</v>
      </c>
      <c r="G66" t="s">
        <v>172</v>
      </c>
    </row>
    <row r="67" spans="1:7" x14ac:dyDescent="0.3">
      <c r="A67">
        <v>-1.8</v>
      </c>
      <c r="B67" t="s">
        <v>166</v>
      </c>
      <c r="C67" t="s">
        <v>167</v>
      </c>
      <c r="D67" t="s">
        <v>168</v>
      </c>
      <c r="E67" t="s">
        <v>173</v>
      </c>
      <c r="F67" t="s">
        <v>174</v>
      </c>
      <c r="G67" t="s">
        <v>175</v>
      </c>
    </row>
    <row r="68" spans="1:7" x14ac:dyDescent="0.3">
      <c r="A68" t="s">
        <v>176</v>
      </c>
      <c r="B68" t="s">
        <v>166</v>
      </c>
      <c r="C68" t="s">
        <v>167</v>
      </c>
      <c r="D68" t="s">
        <v>177</v>
      </c>
      <c r="E68" t="s">
        <v>178</v>
      </c>
      <c r="F68" t="s">
        <v>179</v>
      </c>
      <c r="G68" t="s">
        <v>180</v>
      </c>
    </row>
    <row r="69" spans="1:7" x14ac:dyDescent="0.3">
      <c r="A69">
        <v>127</v>
      </c>
      <c r="B69" t="s">
        <v>181</v>
      </c>
      <c r="C69" t="s">
        <v>182</v>
      </c>
      <c r="D69" t="s">
        <v>183</v>
      </c>
      <c r="E69" t="s">
        <v>149</v>
      </c>
      <c r="F69" t="s">
        <v>154</v>
      </c>
      <c r="G69" t="s">
        <v>184</v>
      </c>
    </row>
    <row r="70" spans="1:7" x14ac:dyDescent="0.3">
      <c r="A70">
        <v>96</v>
      </c>
      <c r="B70" t="s">
        <v>185</v>
      </c>
      <c r="C70" t="s">
        <v>186</v>
      </c>
      <c r="D70" t="s">
        <v>187</v>
      </c>
      <c r="E70" t="s">
        <v>154</v>
      </c>
      <c r="F70" t="s">
        <v>188</v>
      </c>
    </row>
    <row r="71" spans="1:7" x14ac:dyDescent="0.3">
      <c r="A71">
        <v>226</v>
      </c>
      <c r="B71" t="s">
        <v>189</v>
      </c>
      <c r="C71" t="s">
        <v>190</v>
      </c>
      <c r="D71" t="s">
        <v>191</v>
      </c>
      <c r="E71" t="s">
        <v>154</v>
      </c>
      <c r="F71" t="s">
        <v>192</v>
      </c>
    </row>
    <row r="72" spans="1:7" x14ac:dyDescent="0.3">
      <c r="A72">
        <v>16</v>
      </c>
      <c r="B72" t="s">
        <v>193</v>
      </c>
      <c r="C72" t="s">
        <v>152</v>
      </c>
      <c r="D72" t="s">
        <v>153</v>
      </c>
      <c r="E72" t="s">
        <v>154</v>
      </c>
      <c r="F72" t="s">
        <v>194</v>
      </c>
    </row>
    <row r="73" spans="1:7" x14ac:dyDescent="0.3">
      <c r="A73">
        <v>2</v>
      </c>
      <c r="B73" t="s">
        <v>195</v>
      </c>
      <c r="C73" t="s">
        <v>196</v>
      </c>
      <c r="D73" t="s">
        <v>197</v>
      </c>
      <c r="E73" t="s">
        <v>198</v>
      </c>
    </row>
    <row r="74" spans="1:7" x14ac:dyDescent="0.3">
      <c r="A74">
        <v>2</v>
      </c>
      <c r="B74" t="s">
        <v>199</v>
      </c>
      <c r="C74" t="s">
        <v>198</v>
      </c>
    </row>
    <row r="75" spans="1:7" x14ac:dyDescent="0.3">
      <c r="A75" t="s">
        <v>205</v>
      </c>
      <c r="B75" t="s">
        <v>134</v>
      </c>
      <c r="C75" t="s">
        <v>201</v>
      </c>
      <c r="D75" t="s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2012-10-10T18:29:21Z</dcterms:created>
  <dcterms:modified xsi:type="dcterms:W3CDTF">2013-01-16T23:16:37Z</dcterms:modified>
</cp:coreProperties>
</file>