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05" windowWidth="20100" windowHeight="9270"/>
  </bookViews>
  <sheets>
    <sheet name="Sheet1" sheetId="1" r:id="rId1"/>
    <sheet name="Sheet2" sheetId="2" r:id="rId2"/>
    <sheet name="Sheet3" sheetId="3" r:id="rId3"/>
  </sheets>
  <definedNames>
    <definedName name="CO2_Change">Sheet1!$F$2</definedName>
    <definedName name="CO2_final">Sheet1!$F$3</definedName>
    <definedName name="CO2_Init">Sheet1!$F$1</definedName>
    <definedName name="Krate">Sheet1!$F$5</definedName>
    <definedName name="solver_adj" localSheetId="0" hidden="1">Sheet1!$F$1:$F$5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Sheet1!$J$2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2</definedName>
    <definedName name="solver_val" localSheetId="0" hidden="1">0</definedName>
    <definedName name="Tinit">Sheet1!$F$4</definedName>
  </definedNames>
  <calcPr calcId="125725"/>
</workbook>
</file>

<file path=xl/calcChain.xml><?xml version="1.0" encoding="utf-8"?>
<calcChain xmlns="http://schemas.openxmlformats.org/spreadsheetml/2006/main">
  <c r="G7" i="1"/>
  <c r="H7" s="1"/>
  <c r="G5"/>
  <c r="G8"/>
  <c r="H8" s="1"/>
  <c r="G9"/>
  <c r="H9" s="1"/>
  <c r="G10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G23"/>
  <c r="H23" s="1"/>
  <c r="G24"/>
  <c r="H24" s="1"/>
  <c r="G25"/>
  <c r="H25" s="1"/>
  <c r="G26"/>
  <c r="H26" s="1"/>
  <c r="G27"/>
  <c r="H27" s="1"/>
  <c r="G28"/>
  <c r="H28" s="1"/>
  <c r="G29"/>
  <c r="H29" s="1"/>
  <c r="G30"/>
  <c r="H30" s="1"/>
  <c r="G31"/>
  <c r="H31" s="1"/>
  <c r="G32"/>
  <c r="H32" s="1"/>
  <c r="G33"/>
  <c r="H33" s="1"/>
  <c r="G34"/>
  <c r="H34" s="1"/>
  <c r="G35"/>
  <c r="H35" s="1"/>
  <c r="G36"/>
  <c r="H36" s="1"/>
  <c r="G37"/>
  <c r="H37" s="1"/>
  <c r="G38"/>
  <c r="H38" s="1"/>
  <c r="G39"/>
  <c r="H39" s="1"/>
  <c r="G40"/>
  <c r="H40" s="1"/>
  <c r="G41"/>
  <c r="H41" s="1"/>
  <c r="G42"/>
  <c r="H42" s="1"/>
  <c r="G43"/>
  <c r="H43" s="1"/>
  <c r="G44"/>
  <c r="H44" s="1"/>
  <c r="G45"/>
  <c r="H45" s="1"/>
  <c r="G46"/>
  <c r="H46" s="1"/>
  <c r="G47"/>
  <c r="H47" s="1"/>
  <c r="G48"/>
  <c r="H48" s="1"/>
  <c r="G49"/>
  <c r="H49" s="1"/>
  <c r="G50"/>
  <c r="H50" s="1"/>
  <c r="G51"/>
  <c r="H51" s="1"/>
  <c r="G52"/>
  <c r="H52" s="1"/>
  <c r="G53"/>
  <c r="H53" s="1"/>
  <c r="G54"/>
  <c r="H54" s="1"/>
  <c r="G55"/>
  <c r="H55" s="1"/>
  <c r="G56"/>
  <c r="H56" s="1"/>
  <c r="G57"/>
  <c r="H57" s="1"/>
  <c r="G58"/>
  <c r="H58" s="1"/>
  <c r="G59"/>
  <c r="H59" s="1"/>
  <c r="G60"/>
  <c r="H60" s="1"/>
  <c r="G61"/>
  <c r="H61" s="1"/>
  <c r="G62"/>
  <c r="H62" s="1"/>
  <c r="G63"/>
  <c r="H63" s="1"/>
  <c r="G64"/>
  <c r="H64" s="1"/>
  <c r="G65"/>
  <c r="H65" s="1"/>
  <c r="G66"/>
  <c r="H66" s="1"/>
  <c r="G67"/>
  <c r="H67" s="1"/>
  <c r="G68"/>
  <c r="H68" s="1"/>
  <c r="G69"/>
  <c r="H69" s="1"/>
  <c r="G70"/>
  <c r="H70" s="1"/>
  <c r="G71"/>
  <c r="H71" s="1"/>
  <c r="G72"/>
  <c r="H72" s="1"/>
  <c r="G73"/>
  <c r="H73" s="1"/>
  <c r="G74"/>
  <c r="H74" s="1"/>
  <c r="G75"/>
  <c r="H75" s="1"/>
  <c r="G76"/>
  <c r="H76" s="1"/>
  <c r="G77"/>
  <c r="H77" s="1"/>
  <c r="G78"/>
  <c r="H78" s="1"/>
  <c r="G79"/>
  <c r="H79" s="1"/>
  <c r="G80"/>
  <c r="H80" s="1"/>
  <c r="G81"/>
  <c r="H81" s="1"/>
  <c r="G82"/>
  <c r="H82" s="1"/>
  <c r="G83"/>
  <c r="H83" s="1"/>
  <c r="G84"/>
  <c r="H84" s="1"/>
  <c r="G85"/>
  <c r="H85" s="1"/>
  <c r="G86"/>
  <c r="H86" s="1"/>
  <c r="G87"/>
  <c r="H87" s="1"/>
  <c r="G88"/>
  <c r="H88" s="1"/>
  <c r="G89"/>
  <c r="H89" s="1"/>
  <c r="G90"/>
  <c r="H90" s="1"/>
  <c r="G91"/>
  <c r="H91" s="1"/>
  <c r="G92"/>
  <c r="H92" s="1"/>
  <c r="G93"/>
  <c r="H93" s="1"/>
  <c r="G94"/>
  <c r="H94" s="1"/>
  <c r="G95"/>
  <c r="H95" s="1"/>
  <c r="G96"/>
  <c r="H96" s="1"/>
  <c r="G97"/>
  <c r="H97" s="1"/>
  <c r="G98"/>
  <c r="H98" s="1"/>
  <c r="G99"/>
  <c r="H99" s="1"/>
  <c r="G100"/>
  <c r="H100" s="1"/>
  <c r="G101"/>
  <c r="H101" s="1"/>
  <c r="G102"/>
  <c r="H102" s="1"/>
  <c r="G103"/>
  <c r="H103" s="1"/>
  <c r="G104"/>
  <c r="H104" s="1"/>
  <c r="G105"/>
  <c r="H105" s="1"/>
  <c r="G106"/>
  <c r="H106" s="1"/>
  <c r="G107"/>
  <c r="H107" s="1"/>
  <c r="G108"/>
  <c r="H108" s="1"/>
  <c r="G109"/>
  <c r="H109" s="1"/>
  <c r="G110"/>
  <c r="H110" s="1"/>
  <c r="G111"/>
  <c r="H111" s="1"/>
  <c r="G112"/>
  <c r="H112" s="1"/>
  <c r="G113"/>
  <c r="H113" s="1"/>
  <c r="G114"/>
  <c r="H114" s="1"/>
  <c r="G115"/>
  <c r="H115" s="1"/>
  <c r="G116"/>
  <c r="H116" s="1"/>
  <c r="G117"/>
  <c r="H117" s="1"/>
  <c r="G118"/>
  <c r="H118" s="1"/>
  <c r="G119"/>
  <c r="H119" s="1"/>
  <c r="G120"/>
  <c r="H120" s="1"/>
  <c r="G121"/>
  <c r="H121" s="1"/>
  <c r="G122"/>
  <c r="H122" s="1"/>
  <c r="G123"/>
  <c r="H123" s="1"/>
  <c r="G124"/>
  <c r="H124" s="1"/>
  <c r="G125"/>
  <c r="H125" s="1"/>
  <c r="G126"/>
  <c r="H126" s="1"/>
  <c r="G127"/>
  <c r="H127" s="1"/>
  <c r="G128"/>
  <c r="H128" s="1"/>
  <c r="G129"/>
  <c r="H129" s="1"/>
  <c r="G130"/>
  <c r="H130" s="1"/>
  <c r="G131"/>
  <c r="H131" s="1"/>
  <c r="G132"/>
  <c r="H132" s="1"/>
  <c r="G133"/>
  <c r="H133" s="1"/>
  <c r="G134"/>
  <c r="H134" s="1"/>
  <c r="G135"/>
  <c r="H135" s="1"/>
  <c r="G136"/>
  <c r="H136" s="1"/>
  <c r="G137"/>
  <c r="H137" s="1"/>
  <c r="G138"/>
  <c r="H138" s="1"/>
  <c r="G139"/>
  <c r="H139" s="1"/>
  <c r="G140"/>
  <c r="H140" s="1"/>
  <c r="G141"/>
  <c r="H141" s="1"/>
  <c r="G142"/>
  <c r="H142" s="1"/>
  <c r="G143"/>
  <c r="H143" s="1"/>
  <c r="G144"/>
  <c r="H144" s="1"/>
  <c r="G145"/>
  <c r="H145" s="1"/>
  <c r="G146"/>
  <c r="H146" s="1"/>
  <c r="G147"/>
  <c r="H147" s="1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7"/>
  <c r="J2" l="1"/>
</calcChain>
</file>

<file path=xl/sharedStrings.xml><?xml version="1.0" encoding="utf-8"?>
<sst xmlns="http://schemas.openxmlformats.org/spreadsheetml/2006/main" count="14" uniqueCount="14">
  <si>
    <t>Date</t>
  </si>
  <si>
    <t>Time</t>
  </si>
  <si>
    <t>CO2</t>
  </si>
  <si>
    <t>Temperature</t>
  </si>
  <si>
    <t>Humidity</t>
  </si>
  <si>
    <t>CO2 estimate</t>
  </si>
  <si>
    <t>Minutes</t>
  </si>
  <si>
    <t>CO2 Init</t>
  </si>
  <si>
    <t>CO2 Change</t>
  </si>
  <si>
    <t>CO2 final</t>
  </si>
  <si>
    <t>Tinit</t>
  </si>
  <si>
    <t>Krate</t>
  </si>
  <si>
    <t>Diif^2</t>
  </si>
  <si>
    <t>Sum Diff^2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</si>
</sst>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8.6071741032370933E-2"/>
          <c:y val="0.19480351414406533"/>
          <c:w val="0.60876159230096261"/>
          <c:h val="0.68921660834062382"/>
        </c:manualLayout>
      </c:layout>
      <c:scatterChart>
        <c:scatterStyle val="smoothMarker"/>
        <c:ser>
          <c:idx val="0"/>
          <c:order val="0"/>
          <c:tx>
            <c:v>Air pump 5 seconds</c:v>
          </c:tx>
          <c:xVal>
            <c:numRef>
              <c:f>Sheet1!$B$7:$B$147</c:f>
              <c:numCache>
                <c:formatCode>h:mm:ss</c:formatCode>
                <c:ptCount val="141"/>
                <c:pt idx="0">
                  <c:v>0.61864583333333334</c:v>
                </c:pt>
                <c:pt idx="1">
                  <c:v>0.6193981481481482</c:v>
                </c:pt>
                <c:pt idx="2">
                  <c:v>0.62015046296296295</c:v>
                </c:pt>
                <c:pt idx="3">
                  <c:v>0.6209027777777778</c:v>
                </c:pt>
                <c:pt idx="4">
                  <c:v>0.62165509259259266</c:v>
                </c:pt>
                <c:pt idx="5">
                  <c:v>0.62240740740740741</c:v>
                </c:pt>
                <c:pt idx="6">
                  <c:v>0.62315972222222216</c:v>
                </c:pt>
                <c:pt idx="7">
                  <c:v>0.62391203703703701</c:v>
                </c:pt>
                <c:pt idx="8">
                  <c:v>0.62466435185185187</c:v>
                </c:pt>
                <c:pt idx="9">
                  <c:v>0.62541666666666662</c:v>
                </c:pt>
                <c:pt idx="10">
                  <c:v>0.62616898148148148</c:v>
                </c:pt>
                <c:pt idx="11">
                  <c:v>0.62692129629629634</c:v>
                </c:pt>
                <c:pt idx="12">
                  <c:v>0.62767361111111108</c:v>
                </c:pt>
                <c:pt idx="13">
                  <c:v>0.62842592592592594</c:v>
                </c:pt>
                <c:pt idx="14">
                  <c:v>0.6291782407407408</c:v>
                </c:pt>
                <c:pt idx="15">
                  <c:v>0.62993055555555555</c:v>
                </c:pt>
                <c:pt idx="16">
                  <c:v>0.6306828703703703</c:v>
                </c:pt>
                <c:pt idx="17">
                  <c:v>0.63143518518518515</c:v>
                </c:pt>
                <c:pt idx="18">
                  <c:v>0.63218750000000001</c:v>
                </c:pt>
                <c:pt idx="19">
                  <c:v>0.63293981481481476</c:v>
                </c:pt>
                <c:pt idx="20">
                  <c:v>0.63369212962962962</c:v>
                </c:pt>
                <c:pt idx="21">
                  <c:v>0.63444444444444448</c:v>
                </c:pt>
                <c:pt idx="22">
                  <c:v>0.63519675925925922</c:v>
                </c:pt>
                <c:pt idx="23">
                  <c:v>0.63594907407407408</c:v>
                </c:pt>
                <c:pt idx="24">
                  <c:v>0.63670138888888894</c:v>
                </c:pt>
                <c:pt idx="25">
                  <c:v>0.63745370370370369</c:v>
                </c:pt>
                <c:pt idx="26">
                  <c:v>0.63820601851851855</c:v>
                </c:pt>
                <c:pt idx="27">
                  <c:v>0.63895833333333341</c:v>
                </c:pt>
                <c:pt idx="28">
                  <c:v>0.63971064814814815</c:v>
                </c:pt>
                <c:pt idx="29">
                  <c:v>0.6404629629629629</c:v>
                </c:pt>
                <c:pt idx="30">
                  <c:v>0.64121527777777776</c:v>
                </c:pt>
                <c:pt idx="31">
                  <c:v>0.64196759259259262</c:v>
                </c:pt>
                <c:pt idx="32">
                  <c:v>0.64271990740740736</c:v>
                </c:pt>
                <c:pt idx="33">
                  <c:v>0.64347222222222222</c:v>
                </c:pt>
                <c:pt idx="34">
                  <c:v>0.64422453703703708</c:v>
                </c:pt>
                <c:pt idx="35">
                  <c:v>0.64497685185185183</c:v>
                </c:pt>
                <c:pt idx="36">
                  <c:v>0.64572916666666669</c:v>
                </c:pt>
                <c:pt idx="37">
                  <c:v>0.64648148148148155</c:v>
                </c:pt>
                <c:pt idx="38">
                  <c:v>0.64723379629629629</c:v>
                </c:pt>
                <c:pt idx="39">
                  <c:v>0.64798611111111104</c:v>
                </c:pt>
                <c:pt idx="40">
                  <c:v>0.6487384259259259</c:v>
                </c:pt>
                <c:pt idx="41">
                  <c:v>0.64949074074074076</c:v>
                </c:pt>
                <c:pt idx="42">
                  <c:v>0.6502430555555555</c:v>
                </c:pt>
                <c:pt idx="43">
                  <c:v>0.65099537037037036</c:v>
                </c:pt>
                <c:pt idx="44">
                  <c:v>0.65174768518518522</c:v>
                </c:pt>
                <c:pt idx="45">
                  <c:v>0.65249999999999997</c:v>
                </c:pt>
                <c:pt idx="46">
                  <c:v>0.65325231481481483</c:v>
                </c:pt>
                <c:pt idx="47">
                  <c:v>0.65400462962962969</c:v>
                </c:pt>
                <c:pt idx="48">
                  <c:v>0.65475694444444443</c:v>
                </c:pt>
                <c:pt idx="49">
                  <c:v>0.65550925925925929</c:v>
                </c:pt>
                <c:pt idx="50">
                  <c:v>0.65626157407407404</c:v>
                </c:pt>
                <c:pt idx="51">
                  <c:v>0.6570138888888889</c:v>
                </c:pt>
                <c:pt idx="52">
                  <c:v>0.65776620370370364</c:v>
                </c:pt>
                <c:pt idx="53">
                  <c:v>0.6585185185185185</c:v>
                </c:pt>
                <c:pt idx="54">
                  <c:v>0.65927083333333336</c:v>
                </c:pt>
                <c:pt idx="55">
                  <c:v>0.66002314814814811</c:v>
                </c:pt>
                <c:pt idx="56">
                  <c:v>0.66077546296296297</c:v>
                </c:pt>
                <c:pt idx="57">
                  <c:v>0.66152777777777783</c:v>
                </c:pt>
                <c:pt idx="58">
                  <c:v>0.66228009259259257</c:v>
                </c:pt>
                <c:pt idx="59">
                  <c:v>0.66303240740740743</c:v>
                </c:pt>
                <c:pt idx="60">
                  <c:v>0.66378472222222229</c:v>
                </c:pt>
                <c:pt idx="61">
                  <c:v>0.66453703703703704</c:v>
                </c:pt>
                <c:pt idx="62">
                  <c:v>0.66528935185185178</c:v>
                </c:pt>
                <c:pt idx="63">
                  <c:v>0.66604166666666664</c:v>
                </c:pt>
                <c:pt idx="64">
                  <c:v>0.6667939814814815</c:v>
                </c:pt>
                <c:pt idx="65">
                  <c:v>0.66754629629629625</c:v>
                </c:pt>
                <c:pt idx="66">
                  <c:v>0.66829861111111111</c:v>
                </c:pt>
                <c:pt idx="67">
                  <c:v>0.66905092592592597</c:v>
                </c:pt>
                <c:pt idx="68">
                  <c:v>0.66980324074074071</c:v>
                </c:pt>
                <c:pt idx="69">
                  <c:v>0.67055555555555557</c:v>
                </c:pt>
                <c:pt idx="70">
                  <c:v>0.67130787037037043</c:v>
                </c:pt>
                <c:pt idx="71">
                  <c:v>0.67206018518518518</c:v>
                </c:pt>
                <c:pt idx="72">
                  <c:v>0.67281250000000004</c:v>
                </c:pt>
                <c:pt idx="73">
                  <c:v>0.67356481481481489</c:v>
                </c:pt>
                <c:pt idx="74">
                  <c:v>0.67431712962962964</c:v>
                </c:pt>
                <c:pt idx="75">
                  <c:v>0.6750694444444445</c:v>
                </c:pt>
                <c:pt idx="76">
                  <c:v>0.67582175925925936</c:v>
                </c:pt>
                <c:pt idx="77">
                  <c:v>0.67657407407407411</c:v>
                </c:pt>
                <c:pt idx="78">
                  <c:v>0.67732638888888885</c:v>
                </c:pt>
                <c:pt idx="79">
                  <c:v>0.6780787037037036</c:v>
                </c:pt>
                <c:pt idx="80">
                  <c:v>0.67883101851851846</c:v>
                </c:pt>
                <c:pt idx="81">
                  <c:v>0.67958333333333332</c:v>
                </c:pt>
                <c:pt idx="82">
                  <c:v>0.68033564814814806</c:v>
                </c:pt>
                <c:pt idx="83">
                  <c:v>0.68108796296296292</c:v>
                </c:pt>
                <c:pt idx="84">
                  <c:v>0.68184027777777778</c:v>
                </c:pt>
                <c:pt idx="85">
                  <c:v>0.68259259259259253</c:v>
                </c:pt>
                <c:pt idx="86">
                  <c:v>0.68334490740740739</c:v>
                </c:pt>
                <c:pt idx="87">
                  <c:v>0.68409722222222225</c:v>
                </c:pt>
                <c:pt idx="88">
                  <c:v>0.68484953703703699</c:v>
                </c:pt>
                <c:pt idx="89">
                  <c:v>0.68560185185185185</c:v>
                </c:pt>
                <c:pt idx="90">
                  <c:v>0.68635416666666671</c:v>
                </c:pt>
                <c:pt idx="91">
                  <c:v>0.68710648148148146</c:v>
                </c:pt>
                <c:pt idx="92">
                  <c:v>0.68785879629629632</c:v>
                </c:pt>
                <c:pt idx="93">
                  <c:v>0.68861111111111117</c:v>
                </c:pt>
                <c:pt idx="94">
                  <c:v>0.68936342592592592</c:v>
                </c:pt>
                <c:pt idx="95">
                  <c:v>0.69011574074074078</c:v>
                </c:pt>
                <c:pt idx="96">
                  <c:v>0.69086805555555564</c:v>
                </c:pt>
                <c:pt idx="97">
                  <c:v>0.69162037037037039</c:v>
                </c:pt>
                <c:pt idx="98">
                  <c:v>0.69237268518518524</c:v>
                </c:pt>
                <c:pt idx="99">
                  <c:v>0.6931250000000001</c:v>
                </c:pt>
                <c:pt idx="100">
                  <c:v>0.69387731481481474</c:v>
                </c:pt>
                <c:pt idx="101">
                  <c:v>0.6946296296296296</c:v>
                </c:pt>
                <c:pt idx="102">
                  <c:v>0.69538194444444434</c:v>
                </c:pt>
                <c:pt idx="103">
                  <c:v>0.6961342592592592</c:v>
                </c:pt>
                <c:pt idx="104">
                  <c:v>0.69688657407407406</c:v>
                </c:pt>
                <c:pt idx="105">
                  <c:v>0.69763888888888881</c:v>
                </c:pt>
                <c:pt idx="106">
                  <c:v>0.69839120370370367</c:v>
                </c:pt>
                <c:pt idx="107">
                  <c:v>0.69914351851851853</c:v>
                </c:pt>
                <c:pt idx="108">
                  <c:v>0.69989583333333327</c:v>
                </c:pt>
                <c:pt idx="109">
                  <c:v>0.70064814814814813</c:v>
                </c:pt>
                <c:pt idx="110">
                  <c:v>0.70140046296296299</c:v>
                </c:pt>
                <c:pt idx="111">
                  <c:v>0.70215277777777774</c:v>
                </c:pt>
                <c:pt idx="112">
                  <c:v>0.7029050925925926</c:v>
                </c:pt>
                <c:pt idx="113">
                  <c:v>0.70365740740740745</c:v>
                </c:pt>
                <c:pt idx="114">
                  <c:v>0.7044097222222222</c:v>
                </c:pt>
                <c:pt idx="115">
                  <c:v>0.70516203703703706</c:v>
                </c:pt>
                <c:pt idx="116">
                  <c:v>0.70591435185185192</c:v>
                </c:pt>
                <c:pt idx="117">
                  <c:v>0.70666666666666667</c:v>
                </c:pt>
                <c:pt idx="118">
                  <c:v>0.70741898148148152</c:v>
                </c:pt>
                <c:pt idx="119">
                  <c:v>0.70817129629629638</c:v>
                </c:pt>
                <c:pt idx="120">
                  <c:v>0.70892361111111113</c:v>
                </c:pt>
                <c:pt idx="121">
                  <c:v>0.70967592592592599</c:v>
                </c:pt>
                <c:pt idx="122">
                  <c:v>0.71042824074074085</c:v>
                </c:pt>
                <c:pt idx="123">
                  <c:v>0.71118055555555548</c:v>
                </c:pt>
                <c:pt idx="124">
                  <c:v>0.71193287037037034</c:v>
                </c:pt>
                <c:pt idx="125">
                  <c:v>0.71268518518518509</c:v>
                </c:pt>
                <c:pt idx="126">
                  <c:v>0.71343749999999995</c:v>
                </c:pt>
                <c:pt idx="127">
                  <c:v>0.71418981481481481</c:v>
                </c:pt>
                <c:pt idx="128">
                  <c:v>0.71494212962962955</c:v>
                </c:pt>
                <c:pt idx="129">
                  <c:v>0.71569444444444441</c:v>
                </c:pt>
                <c:pt idx="130">
                  <c:v>0.71644675925925927</c:v>
                </c:pt>
                <c:pt idx="131">
                  <c:v>0.71719907407407402</c:v>
                </c:pt>
                <c:pt idx="132">
                  <c:v>0.71795138888888888</c:v>
                </c:pt>
                <c:pt idx="133">
                  <c:v>0.71870370370370373</c:v>
                </c:pt>
                <c:pt idx="134">
                  <c:v>0.71945601851851848</c:v>
                </c:pt>
                <c:pt idx="135">
                  <c:v>0.72020833333333334</c:v>
                </c:pt>
                <c:pt idx="136">
                  <c:v>0.7209606481481482</c:v>
                </c:pt>
                <c:pt idx="137">
                  <c:v>0.72171296296296295</c:v>
                </c:pt>
                <c:pt idx="138">
                  <c:v>0.7224652777777778</c:v>
                </c:pt>
                <c:pt idx="139">
                  <c:v>0.72321759259259266</c:v>
                </c:pt>
                <c:pt idx="140">
                  <c:v>0.72396990740740741</c:v>
                </c:pt>
              </c:numCache>
            </c:numRef>
          </c:xVal>
          <c:yVal>
            <c:numRef>
              <c:f>Sheet1!$C$7:$C$147</c:f>
              <c:numCache>
                <c:formatCode>General</c:formatCode>
                <c:ptCount val="141"/>
                <c:pt idx="0">
                  <c:v>495</c:v>
                </c:pt>
                <c:pt idx="1">
                  <c:v>471</c:v>
                </c:pt>
                <c:pt idx="2">
                  <c:v>467</c:v>
                </c:pt>
                <c:pt idx="3">
                  <c:v>467</c:v>
                </c:pt>
                <c:pt idx="4">
                  <c:v>462</c:v>
                </c:pt>
                <c:pt idx="5">
                  <c:v>448</c:v>
                </c:pt>
                <c:pt idx="6">
                  <c:v>446</c:v>
                </c:pt>
                <c:pt idx="7">
                  <c:v>443</c:v>
                </c:pt>
                <c:pt idx="8">
                  <c:v>443</c:v>
                </c:pt>
                <c:pt idx="9">
                  <c:v>438</c:v>
                </c:pt>
                <c:pt idx="10">
                  <c:v>427</c:v>
                </c:pt>
                <c:pt idx="11">
                  <c:v>425</c:v>
                </c:pt>
                <c:pt idx="12">
                  <c:v>421</c:v>
                </c:pt>
                <c:pt idx="13">
                  <c:v>418</c:v>
                </c:pt>
                <c:pt idx="14">
                  <c:v>418</c:v>
                </c:pt>
                <c:pt idx="15">
                  <c:v>410</c:v>
                </c:pt>
                <c:pt idx="16">
                  <c:v>407</c:v>
                </c:pt>
                <c:pt idx="17">
                  <c:v>400</c:v>
                </c:pt>
                <c:pt idx="18">
                  <c:v>398</c:v>
                </c:pt>
                <c:pt idx="19">
                  <c:v>398</c:v>
                </c:pt>
                <c:pt idx="20">
                  <c:v>395</c:v>
                </c:pt>
                <c:pt idx="21">
                  <c:v>389</c:v>
                </c:pt>
                <c:pt idx="22">
                  <c:v>389</c:v>
                </c:pt>
                <c:pt idx="23">
                  <c:v>386</c:v>
                </c:pt>
                <c:pt idx="24">
                  <c:v>384</c:v>
                </c:pt>
                <c:pt idx="25">
                  <c:v>384</c:v>
                </c:pt>
                <c:pt idx="26">
                  <c:v>381</c:v>
                </c:pt>
                <c:pt idx="27">
                  <c:v>376</c:v>
                </c:pt>
                <c:pt idx="28">
                  <c:v>377</c:v>
                </c:pt>
                <c:pt idx="29">
                  <c:v>371</c:v>
                </c:pt>
                <c:pt idx="30">
                  <c:v>371</c:v>
                </c:pt>
                <c:pt idx="31">
                  <c:v>367</c:v>
                </c:pt>
                <c:pt idx="32">
                  <c:v>365</c:v>
                </c:pt>
                <c:pt idx="33">
                  <c:v>364</c:v>
                </c:pt>
                <c:pt idx="34">
                  <c:v>360</c:v>
                </c:pt>
                <c:pt idx="35">
                  <c:v>360</c:v>
                </c:pt>
                <c:pt idx="36">
                  <c:v>356</c:v>
                </c:pt>
                <c:pt idx="37">
                  <c:v>354</c:v>
                </c:pt>
                <c:pt idx="38">
                  <c:v>348</c:v>
                </c:pt>
                <c:pt idx="39">
                  <c:v>347</c:v>
                </c:pt>
                <c:pt idx="40">
                  <c:v>344</c:v>
                </c:pt>
                <c:pt idx="41">
                  <c:v>344</c:v>
                </c:pt>
                <c:pt idx="42">
                  <c:v>346</c:v>
                </c:pt>
                <c:pt idx="43">
                  <c:v>343</c:v>
                </c:pt>
                <c:pt idx="44">
                  <c:v>339</c:v>
                </c:pt>
                <c:pt idx="45">
                  <c:v>339</c:v>
                </c:pt>
                <c:pt idx="46">
                  <c:v>339</c:v>
                </c:pt>
                <c:pt idx="47">
                  <c:v>336</c:v>
                </c:pt>
                <c:pt idx="48">
                  <c:v>334</c:v>
                </c:pt>
                <c:pt idx="49">
                  <c:v>332</c:v>
                </c:pt>
                <c:pt idx="50">
                  <c:v>331</c:v>
                </c:pt>
                <c:pt idx="51">
                  <c:v>331</c:v>
                </c:pt>
                <c:pt idx="52">
                  <c:v>331</c:v>
                </c:pt>
                <c:pt idx="53">
                  <c:v>327</c:v>
                </c:pt>
                <c:pt idx="54">
                  <c:v>325</c:v>
                </c:pt>
                <c:pt idx="55">
                  <c:v>320</c:v>
                </c:pt>
                <c:pt idx="56">
                  <c:v>319</c:v>
                </c:pt>
                <c:pt idx="57">
                  <c:v>319</c:v>
                </c:pt>
                <c:pt idx="58">
                  <c:v>316</c:v>
                </c:pt>
                <c:pt idx="59">
                  <c:v>315</c:v>
                </c:pt>
                <c:pt idx="60">
                  <c:v>313</c:v>
                </c:pt>
                <c:pt idx="61">
                  <c:v>312</c:v>
                </c:pt>
                <c:pt idx="62">
                  <c:v>311</c:v>
                </c:pt>
                <c:pt idx="63">
                  <c:v>311</c:v>
                </c:pt>
                <c:pt idx="64">
                  <c:v>313</c:v>
                </c:pt>
                <c:pt idx="65">
                  <c:v>311</c:v>
                </c:pt>
                <c:pt idx="66">
                  <c:v>310</c:v>
                </c:pt>
                <c:pt idx="67">
                  <c:v>307</c:v>
                </c:pt>
                <c:pt idx="68">
                  <c:v>307</c:v>
                </c:pt>
                <c:pt idx="69">
                  <c:v>307</c:v>
                </c:pt>
                <c:pt idx="70">
                  <c:v>303</c:v>
                </c:pt>
                <c:pt idx="71">
                  <c:v>302</c:v>
                </c:pt>
                <c:pt idx="72">
                  <c:v>302</c:v>
                </c:pt>
                <c:pt idx="73">
                  <c:v>301</c:v>
                </c:pt>
                <c:pt idx="74">
                  <c:v>301</c:v>
                </c:pt>
                <c:pt idx="75">
                  <c:v>299</c:v>
                </c:pt>
                <c:pt idx="76">
                  <c:v>301</c:v>
                </c:pt>
                <c:pt idx="77">
                  <c:v>299</c:v>
                </c:pt>
                <c:pt idx="78">
                  <c:v>298</c:v>
                </c:pt>
                <c:pt idx="79">
                  <c:v>298</c:v>
                </c:pt>
                <c:pt idx="80">
                  <c:v>295</c:v>
                </c:pt>
                <c:pt idx="81">
                  <c:v>300</c:v>
                </c:pt>
                <c:pt idx="82">
                  <c:v>297</c:v>
                </c:pt>
                <c:pt idx="83">
                  <c:v>297</c:v>
                </c:pt>
                <c:pt idx="84">
                  <c:v>297</c:v>
                </c:pt>
                <c:pt idx="85">
                  <c:v>294</c:v>
                </c:pt>
                <c:pt idx="86">
                  <c:v>294</c:v>
                </c:pt>
                <c:pt idx="87">
                  <c:v>292</c:v>
                </c:pt>
                <c:pt idx="88">
                  <c:v>286</c:v>
                </c:pt>
                <c:pt idx="89">
                  <c:v>285</c:v>
                </c:pt>
                <c:pt idx="90">
                  <c:v>285</c:v>
                </c:pt>
                <c:pt idx="91">
                  <c:v>287</c:v>
                </c:pt>
                <c:pt idx="92">
                  <c:v>286</c:v>
                </c:pt>
                <c:pt idx="93">
                  <c:v>289</c:v>
                </c:pt>
                <c:pt idx="94">
                  <c:v>286</c:v>
                </c:pt>
                <c:pt idx="95">
                  <c:v>286</c:v>
                </c:pt>
                <c:pt idx="96">
                  <c:v>289</c:v>
                </c:pt>
                <c:pt idx="97">
                  <c:v>290</c:v>
                </c:pt>
                <c:pt idx="98">
                  <c:v>288</c:v>
                </c:pt>
                <c:pt idx="99">
                  <c:v>284</c:v>
                </c:pt>
                <c:pt idx="100">
                  <c:v>279</c:v>
                </c:pt>
                <c:pt idx="101">
                  <c:v>279</c:v>
                </c:pt>
                <c:pt idx="102">
                  <c:v>277</c:v>
                </c:pt>
                <c:pt idx="103">
                  <c:v>279</c:v>
                </c:pt>
                <c:pt idx="104">
                  <c:v>278</c:v>
                </c:pt>
                <c:pt idx="105">
                  <c:v>279</c:v>
                </c:pt>
                <c:pt idx="106">
                  <c:v>279</c:v>
                </c:pt>
                <c:pt idx="107">
                  <c:v>278</c:v>
                </c:pt>
                <c:pt idx="108">
                  <c:v>278</c:v>
                </c:pt>
                <c:pt idx="109">
                  <c:v>275</c:v>
                </c:pt>
                <c:pt idx="110">
                  <c:v>275</c:v>
                </c:pt>
                <c:pt idx="111">
                  <c:v>274</c:v>
                </c:pt>
                <c:pt idx="112">
                  <c:v>274</c:v>
                </c:pt>
                <c:pt idx="113">
                  <c:v>274</c:v>
                </c:pt>
                <c:pt idx="114">
                  <c:v>273</c:v>
                </c:pt>
                <c:pt idx="115">
                  <c:v>272</c:v>
                </c:pt>
                <c:pt idx="116">
                  <c:v>277</c:v>
                </c:pt>
                <c:pt idx="117">
                  <c:v>279</c:v>
                </c:pt>
                <c:pt idx="118">
                  <c:v>279</c:v>
                </c:pt>
                <c:pt idx="119">
                  <c:v>278</c:v>
                </c:pt>
                <c:pt idx="120">
                  <c:v>279</c:v>
                </c:pt>
                <c:pt idx="121">
                  <c:v>280</c:v>
                </c:pt>
                <c:pt idx="122">
                  <c:v>280</c:v>
                </c:pt>
                <c:pt idx="123">
                  <c:v>280</c:v>
                </c:pt>
                <c:pt idx="124">
                  <c:v>292</c:v>
                </c:pt>
                <c:pt idx="125">
                  <c:v>284</c:v>
                </c:pt>
                <c:pt idx="126">
                  <c:v>279</c:v>
                </c:pt>
                <c:pt idx="127">
                  <c:v>276</c:v>
                </c:pt>
                <c:pt idx="128">
                  <c:v>276</c:v>
                </c:pt>
                <c:pt idx="129">
                  <c:v>275</c:v>
                </c:pt>
                <c:pt idx="130">
                  <c:v>275</c:v>
                </c:pt>
                <c:pt idx="131">
                  <c:v>274</c:v>
                </c:pt>
                <c:pt idx="132">
                  <c:v>272</c:v>
                </c:pt>
                <c:pt idx="133">
                  <c:v>272</c:v>
                </c:pt>
                <c:pt idx="134">
                  <c:v>271</c:v>
                </c:pt>
                <c:pt idx="135">
                  <c:v>272</c:v>
                </c:pt>
                <c:pt idx="136">
                  <c:v>271</c:v>
                </c:pt>
                <c:pt idx="137">
                  <c:v>269</c:v>
                </c:pt>
                <c:pt idx="138">
                  <c:v>265</c:v>
                </c:pt>
                <c:pt idx="139">
                  <c:v>265</c:v>
                </c:pt>
                <c:pt idx="140">
                  <c:v>267</c:v>
                </c:pt>
              </c:numCache>
            </c:numRef>
          </c:yVal>
          <c:smooth val="1"/>
        </c:ser>
        <c:ser>
          <c:idx val="1"/>
          <c:order val="1"/>
          <c:tx>
            <c:v>CO2 estimate</c:v>
          </c:tx>
          <c:xVal>
            <c:numRef>
              <c:f>Sheet1!$B$7:$B$147</c:f>
              <c:numCache>
                <c:formatCode>h:mm:ss</c:formatCode>
                <c:ptCount val="141"/>
                <c:pt idx="0">
                  <c:v>0.61864583333333334</c:v>
                </c:pt>
                <c:pt idx="1">
                  <c:v>0.6193981481481482</c:v>
                </c:pt>
                <c:pt idx="2">
                  <c:v>0.62015046296296295</c:v>
                </c:pt>
                <c:pt idx="3">
                  <c:v>0.6209027777777778</c:v>
                </c:pt>
                <c:pt idx="4">
                  <c:v>0.62165509259259266</c:v>
                </c:pt>
                <c:pt idx="5">
                  <c:v>0.62240740740740741</c:v>
                </c:pt>
                <c:pt idx="6">
                  <c:v>0.62315972222222216</c:v>
                </c:pt>
                <c:pt idx="7">
                  <c:v>0.62391203703703701</c:v>
                </c:pt>
                <c:pt idx="8">
                  <c:v>0.62466435185185187</c:v>
                </c:pt>
                <c:pt idx="9">
                  <c:v>0.62541666666666662</c:v>
                </c:pt>
                <c:pt idx="10">
                  <c:v>0.62616898148148148</c:v>
                </c:pt>
                <c:pt idx="11">
                  <c:v>0.62692129629629634</c:v>
                </c:pt>
                <c:pt idx="12">
                  <c:v>0.62767361111111108</c:v>
                </c:pt>
                <c:pt idx="13">
                  <c:v>0.62842592592592594</c:v>
                </c:pt>
                <c:pt idx="14">
                  <c:v>0.6291782407407408</c:v>
                </c:pt>
                <c:pt idx="15">
                  <c:v>0.62993055555555555</c:v>
                </c:pt>
                <c:pt idx="16">
                  <c:v>0.6306828703703703</c:v>
                </c:pt>
                <c:pt idx="17">
                  <c:v>0.63143518518518515</c:v>
                </c:pt>
                <c:pt idx="18">
                  <c:v>0.63218750000000001</c:v>
                </c:pt>
                <c:pt idx="19">
                  <c:v>0.63293981481481476</c:v>
                </c:pt>
                <c:pt idx="20">
                  <c:v>0.63369212962962962</c:v>
                </c:pt>
                <c:pt idx="21">
                  <c:v>0.63444444444444448</c:v>
                </c:pt>
                <c:pt idx="22">
                  <c:v>0.63519675925925922</c:v>
                </c:pt>
                <c:pt idx="23">
                  <c:v>0.63594907407407408</c:v>
                </c:pt>
                <c:pt idx="24">
                  <c:v>0.63670138888888894</c:v>
                </c:pt>
                <c:pt idx="25">
                  <c:v>0.63745370370370369</c:v>
                </c:pt>
                <c:pt idx="26">
                  <c:v>0.63820601851851855</c:v>
                </c:pt>
                <c:pt idx="27">
                  <c:v>0.63895833333333341</c:v>
                </c:pt>
                <c:pt idx="28">
                  <c:v>0.63971064814814815</c:v>
                </c:pt>
                <c:pt idx="29">
                  <c:v>0.6404629629629629</c:v>
                </c:pt>
                <c:pt idx="30">
                  <c:v>0.64121527777777776</c:v>
                </c:pt>
                <c:pt idx="31">
                  <c:v>0.64196759259259262</c:v>
                </c:pt>
                <c:pt idx="32">
                  <c:v>0.64271990740740736</c:v>
                </c:pt>
                <c:pt idx="33">
                  <c:v>0.64347222222222222</c:v>
                </c:pt>
                <c:pt idx="34">
                  <c:v>0.64422453703703708</c:v>
                </c:pt>
                <c:pt idx="35">
                  <c:v>0.64497685185185183</c:v>
                </c:pt>
                <c:pt idx="36">
                  <c:v>0.64572916666666669</c:v>
                </c:pt>
                <c:pt idx="37">
                  <c:v>0.64648148148148155</c:v>
                </c:pt>
                <c:pt idx="38">
                  <c:v>0.64723379629629629</c:v>
                </c:pt>
                <c:pt idx="39">
                  <c:v>0.64798611111111104</c:v>
                </c:pt>
                <c:pt idx="40">
                  <c:v>0.6487384259259259</c:v>
                </c:pt>
                <c:pt idx="41">
                  <c:v>0.64949074074074076</c:v>
                </c:pt>
                <c:pt idx="42">
                  <c:v>0.6502430555555555</c:v>
                </c:pt>
                <c:pt idx="43">
                  <c:v>0.65099537037037036</c:v>
                </c:pt>
                <c:pt idx="44">
                  <c:v>0.65174768518518522</c:v>
                </c:pt>
                <c:pt idx="45">
                  <c:v>0.65249999999999997</c:v>
                </c:pt>
                <c:pt idx="46">
                  <c:v>0.65325231481481483</c:v>
                </c:pt>
                <c:pt idx="47">
                  <c:v>0.65400462962962969</c:v>
                </c:pt>
                <c:pt idx="48">
                  <c:v>0.65475694444444443</c:v>
                </c:pt>
                <c:pt idx="49">
                  <c:v>0.65550925925925929</c:v>
                </c:pt>
                <c:pt idx="50">
                  <c:v>0.65626157407407404</c:v>
                </c:pt>
                <c:pt idx="51">
                  <c:v>0.6570138888888889</c:v>
                </c:pt>
                <c:pt idx="52">
                  <c:v>0.65776620370370364</c:v>
                </c:pt>
                <c:pt idx="53">
                  <c:v>0.6585185185185185</c:v>
                </c:pt>
                <c:pt idx="54">
                  <c:v>0.65927083333333336</c:v>
                </c:pt>
                <c:pt idx="55">
                  <c:v>0.66002314814814811</c:v>
                </c:pt>
                <c:pt idx="56">
                  <c:v>0.66077546296296297</c:v>
                </c:pt>
                <c:pt idx="57">
                  <c:v>0.66152777777777783</c:v>
                </c:pt>
                <c:pt idx="58">
                  <c:v>0.66228009259259257</c:v>
                </c:pt>
                <c:pt idx="59">
                  <c:v>0.66303240740740743</c:v>
                </c:pt>
                <c:pt idx="60">
                  <c:v>0.66378472222222229</c:v>
                </c:pt>
                <c:pt idx="61">
                  <c:v>0.66453703703703704</c:v>
                </c:pt>
                <c:pt idx="62">
                  <c:v>0.66528935185185178</c:v>
                </c:pt>
                <c:pt idx="63">
                  <c:v>0.66604166666666664</c:v>
                </c:pt>
                <c:pt idx="64">
                  <c:v>0.6667939814814815</c:v>
                </c:pt>
                <c:pt idx="65">
                  <c:v>0.66754629629629625</c:v>
                </c:pt>
                <c:pt idx="66">
                  <c:v>0.66829861111111111</c:v>
                </c:pt>
                <c:pt idx="67">
                  <c:v>0.66905092592592597</c:v>
                </c:pt>
                <c:pt idx="68">
                  <c:v>0.66980324074074071</c:v>
                </c:pt>
                <c:pt idx="69">
                  <c:v>0.67055555555555557</c:v>
                </c:pt>
                <c:pt idx="70">
                  <c:v>0.67130787037037043</c:v>
                </c:pt>
                <c:pt idx="71">
                  <c:v>0.67206018518518518</c:v>
                </c:pt>
                <c:pt idx="72">
                  <c:v>0.67281250000000004</c:v>
                </c:pt>
                <c:pt idx="73">
                  <c:v>0.67356481481481489</c:v>
                </c:pt>
                <c:pt idx="74">
                  <c:v>0.67431712962962964</c:v>
                </c:pt>
                <c:pt idx="75">
                  <c:v>0.6750694444444445</c:v>
                </c:pt>
                <c:pt idx="76">
                  <c:v>0.67582175925925936</c:v>
                </c:pt>
                <c:pt idx="77">
                  <c:v>0.67657407407407411</c:v>
                </c:pt>
                <c:pt idx="78">
                  <c:v>0.67732638888888885</c:v>
                </c:pt>
                <c:pt idx="79">
                  <c:v>0.6780787037037036</c:v>
                </c:pt>
                <c:pt idx="80">
                  <c:v>0.67883101851851846</c:v>
                </c:pt>
                <c:pt idx="81">
                  <c:v>0.67958333333333332</c:v>
                </c:pt>
                <c:pt idx="82">
                  <c:v>0.68033564814814806</c:v>
                </c:pt>
                <c:pt idx="83">
                  <c:v>0.68108796296296292</c:v>
                </c:pt>
                <c:pt idx="84">
                  <c:v>0.68184027777777778</c:v>
                </c:pt>
                <c:pt idx="85">
                  <c:v>0.68259259259259253</c:v>
                </c:pt>
                <c:pt idx="86">
                  <c:v>0.68334490740740739</c:v>
                </c:pt>
                <c:pt idx="87">
                  <c:v>0.68409722222222225</c:v>
                </c:pt>
                <c:pt idx="88">
                  <c:v>0.68484953703703699</c:v>
                </c:pt>
                <c:pt idx="89">
                  <c:v>0.68560185185185185</c:v>
                </c:pt>
                <c:pt idx="90">
                  <c:v>0.68635416666666671</c:v>
                </c:pt>
                <c:pt idx="91">
                  <c:v>0.68710648148148146</c:v>
                </c:pt>
                <c:pt idx="92">
                  <c:v>0.68785879629629632</c:v>
                </c:pt>
                <c:pt idx="93">
                  <c:v>0.68861111111111117</c:v>
                </c:pt>
                <c:pt idx="94">
                  <c:v>0.68936342592592592</c:v>
                </c:pt>
                <c:pt idx="95">
                  <c:v>0.69011574074074078</c:v>
                </c:pt>
                <c:pt idx="96">
                  <c:v>0.69086805555555564</c:v>
                </c:pt>
                <c:pt idx="97">
                  <c:v>0.69162037037037039</c:v>
                </c:pt>
                <c:pt idx="98">
                  <c:v>0.69237268518518524</c:v>
                </c:pt>
                <c:pt idx="99">
                  <c:v>0.6931250000000001</c:v>
                </c:pt>
                <c:pt idx="100">
                  <c:v>0.69387731481481474</c:v>
                </c:pt>
                <c:pt idx="101">
                  <c:v>0.6946296296296296</c:v>
                </c:pt>
                <c:pt idx="102">
                  <c:v>0.69538194444444434</c:v>
                </c:pt>
                <c:pt idx="103">
                  <c:v>0.6961342592592592</c:v>
                </c:pt>
                <c:pt idx="104">
                  <c:v>0.69688657407407406</c:v>
                </c:pt>
                <c:pt idx="105">
                  <c:v>0.69763888888888881</c:v>
                </c:pt>
                <c:pt idx="106">
                  <c:v>0.69839120370370367</c:v>
                </c:pt>
                <c:pt idx="107">
                  <c:v>0.69914351851851853</c:v>
                </c:pt>
                <c:pt idx="108">
                  <c:v>0.69989583333333327</c:v>
                </c:pt>
                <c:pt idx="109">
                  <c:v>0.70064814814814813</c:v>
                </c:pt>
                <c:pt idx="110">
                  <c:v>0.70140046296296299</c:v>
                </c:pt>
                <c:pt idx="111">
                  <c:v>0.70215277777777774</c:v>
                </c:pt>
                <c:pt idx="112">
                  <c:v>0.7029050925925926</c:v>
                </c:pt>
                <c:pt idx="113">
                  <c:v>0.70365740740740745</c:v>
                </c:pt>
                <c:pt idx="114">
                  <c:v>0.7044097222222222</c:v>
                </c:pt>
                <c:pt idx="115">
                  <c:v>0.70516203703703706</c:v>
                </c:pt>
                <c:pt idx="116">
                  <c:v>0.70591435185185192</c:v>
                </c:pt>
                <c:pt idx="117">
                  <c:v>0.70666666666666667</c:v>
                </c:pt>
                <c:pt idx="118">
                  <c:v>0.70741898148148152</c:v>
                </c:pt>
                <c:pt idx="119">
                  <c:v>0.70817129629629638</c:v>
                </c:pt>
                <c:pt idx="120">
                  <c:v>0.70892361111111113</c:v>
                </c:pt>
                <c:pt idx="121">
                  <c:v>0.70967592592592599</c:v>
                </c:pt>
                <c:pt idx="122">
                  <c:v>0.71042824074074085</c:v>
                </c:pt>
                <c:pt idx="123">
                  <c:v>0.71118055555555548</c:v>
                </c:pt>
                <c:pt idx="124">
                  <c:v>0.71193287037037034</c:v>
                </c:pt>
                <c:pt idx="125">
                  <c:v>0.71268518518518509</c:v>
                </c:pt>
                <c:pt idx="126">
                  <c:v>0.71343749999999995</c:v>
                </c:pt>
                <c:pt idx="127">
                  <c:v>0.71418981481481481</c:v>
                </c:pt>
                <c:pt idx="128">
                  <c:v>0.71494212962962955</c:v>
                </c:pt>
                <c:pt idx="129">
                  <c:v>0.71569444444444441</c:v>
                </c:pt>
                <c:pt idx="130">
                  <c:v>0.71644675925925927</c:v>
                </c:pt>
                <c:pt idx="131">
                  <c:v>0.71719907407407402</c:v>
                </c:pt>
                <c:pt idx="132">
                  <c:v>0.71795138888888888</c:v>
                </c:pt>
                <c:pt idx="133">
                  <c:v>0.71870370370370373</c:v>
                </c:pt>
                <c:pt idx="134">
                  <c:v>0.71945601851851848</c:v>
                </c:pt>
                <c:pt idx="135">
                  <c:v>0.72020833333333334</c:v>
                </c:pt>
                <c:pt idx="136">
                  <c:v>0.7209606481481482</c:v>
                </c:pt>
                <c:pt idx="137">
                  <c:v>0.72171296296296295</c:v>
                </c:pt>
                <c:pt idx="138">
                  <c:v>0.7224652777777778</c:v>
                </c:pt>
                <c:pt idx="139">
                  <c:v>0.72321759259259266</c:v>
                </c:pt>
                <c:pt idx="140">
                  <c:v>0.72396990740740741</c:v>
                </c:pt>
              </c:numCache>
            </c:numRef>
          </c:xVal>
          <c:yVal>
            <c:numRef>
              <c:f>Sheet1!$G$7:$G$147</c:f>
              <c:numCache>
                <c:formatCode>General</c:formatCode>
                <c:ptCount val="141"/>
                <c:pt idx="0">
                  <c:v>477.45022096248874</c:v>
                </c:pt>
                <c:pt idx="1">
                  <c:v>472.44892882399552</c:v>
                </c:pt>
                <c:pt idx="2">
                  <c:v>467.56453736688223</c:v>
                </c:pt>
                <c:pt idx="3">
                  <c:v>462.79431414342667</c:v>
                </c:pt>
                <c:pt idx="4">
                  <c:v>458.13559057440284</c:v>
                </c:pt>
                <c:pt idx="5">
                  <c:v>453.58576045621055</c:v>
                </c:pt>
                <c:pt idx="6">
                  <c:v>449.1422785029032</c:v>
                </c:pt>
                <c:pt idx="7">
                  <c:v>444.80265892228874</c:v>
                </c:pt>
                <c:pt idx="8">
                  <c:v>440.56447402532228</c:v>
                </c:pt>
                <c:pt idx="9">
                  <c:v>436.42535286799637</c:v>
                </c:pt>
                <c:pt idx="10">
                  <c:v>432.38297992497189</c:v>
                </c:pt>
                <c:pt idx="11">
                  <c:v>428.43509379422346</c:v>
                </c:pt>
                <c:pt idx="12">
                  <c:v>424.57948593195431</c:v>
                </c:pt>
                <c:pt idx="13">
                  <c:v>420.81399941707775</c:v>
                </c:pt>
                <c:pt idx="14">
                  <c:v>417.13652774459132</c:v>
                </c:pt>
                <c:pt idx="15">
                  <c:v>413.54501364714076</c:v>
                </c:pt>
                <c:pt idx="16">
                  <c:v>410.03744794413421</c:v>
                </c:pt>
                <c:pt idx="17">
                  <c:v>406.61186841776174</c:v>
                </c:pt>
                <c:pt idx="18">
                  <c:v>403.26635871527969</c:v>
                </c:pt>
                <c:pt idx="19">
                  <c:v>399.99904727695628</c:v>
                </c:pt>
                <c:pt idx="20">
                  <c:v>396.80810628907682</c:v>
                </c:pt>
                <c:pt idx="21">
                  <c:v>393.69175066141941</c:v>
                </c:pt>
                <c:pt idx="22">
                  <c:v>390.64823702863157</c:v>
                </c:pt>
                <c:pt idx="23">
                  <c:v>387.67586277495013</c:v>
                </c:pt>
                <c:pt idx="24">
                  <c:v>384.7729650817148</c:v>
                </c:pt>
                <c:pt idx="25">
                  <c:v>381.93791999714875</c:v>
                </c:pt>
                <c:pt idx="26">
                  <c:v>379.16914152787956</c:v>
                </c:pt>
                <c:pt idx="27">
                  <c:v>376.46508075169493</c:v>
                </c:pt>
                <c:pt idx="28">
                  <c:v>373.82422495103935</c:v>
                </c:pt>
                <c:pt idx="29">
                  <c:v>371.24509676676274</c:v>
                </c:pt>
                <c:pt idx="30">
                  <c:v>368.72625337164743</c:v>
                </c:pt>
                <c:pt idx="31">
                  <c:v>366.26628566325951</c:v>
                </c:pt>
                <c:pt idx="32">
                  <c:v>363.86381747565974</c:v>
                </c:pt>
                <c:pt idx="33">
                  <c:v>361.51750480954161</c:v>
                </c:pt>
                <c:pt idx="34">
                  <c:v>359.2260350803694</c:v>
                </c:pt>
                <c:pt idx="35">
                  <c:v>356.98812638408333</c:v>
                </c:pt>
                <c:pt idx="36">
                  <c:v>354.80252677997044</c:v>
                </c:pt>
                <c:pt idx="37">
                  <c:v>352.66801359030165</c:v>
                </c:pt>
                <c:pt idx="38">
                  <c:v>350.5833927163344</c:v>
                </c:pt>
                <c:pt idx="39">
                  <c:v>348.54749797030274</c:v>
                </c:pt>
                <c:pt idx="40">
                  <c:v>346.55919042302617</c:v>
                </c:pt>
                <c:pt idx="41">
                  <c:v>344.6173577667642</c:v>
                </c:pt>
                <c:pt idx="42">
                  <c:v>342.72091369296368</c:v>
                </c:pt>
                <c:pt idx="43">
                  <c:v>340.86879728455187</c:v>
                </c:pt>
                <c:pt idx="44">
                  <c:v>339.05997242243268</c:v>
                </c:pt>
                <c:pt idx="45">
                  <c:v>337.2934272058576</c:v>
                </c:pt>
                <c:pt idx="46">
                  <c:v>335.56817338634278</c:v>
                </c:pt>
                <c:pt idx="47">
                  <c:v>333.88324581481942</c:v>
                </c:pt>
                <c:pt idx="48">
                  <c:v>332.23770190170495</c:v>
                </c:pt>
                <c:pt idx="49">
                  <c:v>330.63062108959639</c:v>
                </c:pt>
                <c:pt idx="50">
                  <c:v>329.06110433828758</c:v>
                </c:pt>
                <c:pt idx="51">
                  <c:v>327.52827362182404</c:v>
                </c:pt>
                <c:pt idx="52">
                  <c:v>326.0312714373145</c:v>
                </c:pt>
                <c:pt idx="53">
                  <c:v>324.56926032522131</c:v>
                </c:pt>
                <c:pt idx="54">
                  <c:v>323.1414224008675</c:v>
                </c:pt>
                <c:pt idx="55">
                  <c:v>321.74695889689087</c:v>
                </c:pt>
                <c:pt idx="56">
                  <c:v>320.38508971639243</c:v>
                </c:pt>
                <c:pt idx="57">
                  <c:v>319.05505299653436</c:v>
                </c:pt>
                <c:pt idx="58">
                  <c:v>317.75610468233384</c:v>
                </c:pt>
                <c:pt idx="59">
                  <c:v>316.48751811041922</c:v>
                </c:pt>
                <c:pt idx="60">
                  <c:v>315.24858360251892</c:v>
                </c:pt>
                <c:pt idx="61">
                  <c:v>314.03860806844966</c:v>
                </c:pt>
                <c:pt idx="62">
                  <c:v>312.85691461838326</c:v>
                </c:pt>
                <c:pt idx="63">
                  <c:v>311.70284218418033</c:v>
                </c:pt>
                <c:pt idx="64">
                  <c:v>310.57574514957076</c:v>
                </c:pt>
                <c:pt idx="65">
                  <c:v>309.47499298898134</c:v>
                </c:pt>
                <c:pt idx="66">
                  <c:v>308.39996991480388</c:v>
                </c:pt>
                <c:pt idx="67">
                  <c:v>307.35007453290876</c:v>
                </c:pt>
                <c:pt idx="68">
                  <c:v>306.32471950621033</c:v>
                </c:pt>
                <c:pt idx="69">
                  <c:v>305.323331226096</c:v>
                </c:pt>
                <c:pt idx="70">
                  <c:v>304.34534949153618</c:v>
                </c:pt>
                <c:pt idx="71">
                  <c:v>303.39022719569363</c:v>
                </c:pt>
                <c:pt idx="72">
                  <c:v>302.45743001985852</c:v>
                </c:pt>
                <c:pt idx="73">
                  <c:v>301.546436134538</c:v>
                </c:pt>
                <c:pt idx="74">
                  <c:v>300.6567359075317</c:v>
                </c:pt>
                <c:pt idx="75">
                  <c:v>299.78783161883098</c:v>
                </c:pt>
                <c:pt idx="76">
                  <c:v>298.93923718218258</c:v>
                </c:pt>
                <c:pt idx="77">
                  <c:v>298.11047787315948</c:v>
                </c:pt>
                <c:pt idx="78">
                  <c:v>297.30109006358941</c:v>
                </c:pt>
                <c:pt idx="79">
                  <c:v>296.5106209621888</c:v>
                </c:pt>
                <c:pt idx="80">
                  <c:v>295.73862836126136</c:v>
                </c:pt>
                <c:pt idx="81">
                  <c:v>294.98468038931554</c:v>
                </c:pt>
                <c:pt idx="82">
                  <c:v>294.24835526946566</c:v>
                </c:pt>
                <c:pt idx="83">
                  <c:v>293.52924108347918</c:v>
                </c:pt>
                <c:pt idx="84">
                  <c:v>292.82693554133994</c:v>
                </c:pt>
                <c:pt idx="85">
                  <c:v>292.14104575619683</c:v>
                </c:pt>
                <c:pt idx="86">
                  <c:v>291.47118802457396</c:v>
                </c:pt>
                <c:pt idx="87">
                  <c:v>290.81698761171697</c:v>
                </c:pt>
                <c:pt idx="88">
                  <c:v>290.1780785419578</c:v>
                </c:pt>
                <c:pt idx="89">
                  <c:v>289.55410339397844</c:v>
                </c:pt>
                <c:pt idx="90">
                  <c:v>288.94471310086112</c:v>
                </c:pt>
                <c:pt idx="91">
                  <c:v>288.34956675481158</c:v>
                </c:pt>
                <c:pt idx="92">
                  <c:v>287.76833141644715</c:v>
                </c:pt>
                <c:pt idx="93">
                  <c:v>287.20068192854194</c:v>
                </c:pt>
                <c:pt idx="94">
                  <c:v>286.64630073412633</c:v>
                </c:pt>
                <c:pt idx="95">
                  <c:v>286.1048776988377</c:v>
                </c:pt>
                <c:pt idx="96">
                  <c:v>285.57610993742378</c:v>
                </c:pt>
                <c:pt idx="97">
                  <c:v>285.05970164430101</c:v>
                </c:pt>
                <c:pt idx="98">
                  <c:v>284.55536392807403</c:v>
                </c:pt>
                <c:pt idx="99">
                  <c:v>284.06281464992264</c:v>
                </c:pt>
                <c:pt idx="100">
                  <c:v>283.58177826576645</c:v>
                </c:pt>
                <c:pt idx="101">
                  <c:v>283.11198567211841</c:v>
                </c:pt>
                <c:pt idx="102">
                  <c:v>282.65317405554265</c:v>
                </c:pt>
                <c:pt idx="103">
                  <c:v>282.2050867456295</c:v>
                </c:pt>
                <c:pt idx="104">
                  <c:v>281.76747307140801</c:v>
                </c:pt>
                <c:pt idx="105">
                  <c:v>281.34008822111468</c:v>
                </c:pt>
                <c:pt idx="106">
                  <c:v>280.92269310523932</c:v>
                </c:pt>
                <c:pt idx="107">
                  <c:v>280.51505422277307</c:v>
                </c:pt>
                <c:pt idx="108">
                  <c:v>280.11694353058198</c:v>
                </c:pt>
                <c:pt idx="109">
                  <c:v>279.72813831583403</c:v>
                </c:pt>
                <c:pt idx="110">
                  <c:v>279.34842107140844</c:v>
                </c:pt>
                <c:pt idx="111">
                  <c:v>278.97757937421659</c:v>
                </c:pt>
                <c:pt idx="112">
                  <c:v>278.61540576636747</c:v>
                </c:pt>
                <c:pt idx="113">
                  <c:v>278.26169763911076</c:v>
                </c:pt>
                <c:pt idx="114">
                  <c:v>277.91625711949234</c:v>
                </c:pt>
                <c:pt idx="115">
                  <c:v>277.57889095965959</c:v>
                </c:pt>
                <c:pt idx="116">
                  <c:v>277.24941042875372</c:v>
                </c:pt>
                <c:pt idx="117">
                  <c:v>276.92763120732894</c:v>
                </c:pt>
                <c:pt idx="118">
                  <c:v>276.61337328424003</c:v>
                </c:pt>
                <c:pt idx="119">
                  <c:v>276.30646085593941</c:v>
                </c:pt>
                <c:pt idx="120">
                  <c:v>276.00672222812847</c:v>
                </c:pt>
                <c:pt idx="121">
                  <c:v>275.71398971970757</c:v>
                </c:pt>
                <c:pt idx="122">
                  <c:v>275.42809956897122</c:v>
                </c:pt>
                <c:pt idx="123">
                  <c:v>275.14889184199563</c:v>
                </c:pt>
                <c:pt idx="124">
                  <c:v>274.87621034316788</c:v>
                </c:pt>
                <c:pt idx="125">
                  <c:v>274.60990252780624</c:v>
                </c:pt>
                <c:pt idx="126">
                  <c:v>274.34981941682315</c:v>
                </c:pt>
                <c:pt idx="127">
                  <c:v>274.09581551338221</c:v>
                </c:pt>
                <c:pt idx="128">
                  <c:v>273.84774872150427</c:v>
                </c:pt>
                <c:pt idx="129">
                  <c:v>273.60548026657506</c:v>
                </c:pt>
                <c:pt idx="130">
                  <c:v>273.36887461771153</c:v>
                </c:pt>
                <c:pt idx="131">
                  <c:v>273.13779941194241</c:v>
                </c:pt>
                <c:pt idx="132">
                  <c:v>272.91212538016117</c:v>
                </c:pt>
                <c:pt idx="133">
                  <c:v>272.69172627480975</c:v>
                </c:pt>
                <c:pt idx="134">
                  <c:v>272.47647879925279</c:v>
                </c:pt>
                <c:pt idx="135">
                  <c:v>272.26626253880204</c:v>
                </c:pt>
                <c:pt idx="136">
                  <c:v>272.06095989335375</c:v>
                </c:pt>
                <c:pt idx="137">
                  <c:v>271.86045601160049</c:v>
                </c:pt>
                <c:pt idx="138">
                  <c:v>271.66463872677991</c:v>
                </c:pt>
                <c:pt idx="139">
                  <c:v>271.47339849392665</c:v>
                </c:pt>
                <c:pt idx="140">
                  <c:v>271.28662832858964</c:v>
                </c:pt>
              </c:numCache>
            </c:numRef>
          </c:yVal>
          <c:smooth val="1"/>
        </c:ser>
        <c:axId val="83527168"/>
        <c:axId val="83528704"/>
      </c:scatterChart>
      <c:valAx>
        <c:axId val="83527168"/>
        <c:scaling>
          <c:orientation val="minMax"/>
        </c:scaling>
        <c:axPos val="b"/>
        <c:numFmt formatCode="h:mm;@" sourceLinked="0"/>
        <c:tickLblPos val="nextTo"/>
        <c:crossAx val="83528704"/>
        <c:crosses val="autoZero"/>
        <c:crossBetween val="midCat"/>
      </c:valAx>
      <c:valAx>
        <c:axId val="83528704"/>
        <c:scaling>
          <c:orientation val="minMax"/>
        </c:scaling>
        <c:axPos val="l"/>
        <c:majorGridlines/>
        <c:numFmt formatCode="General" sourceLinked="1"/>
        <c:tickLblPos val="nextTo"/>
        <c:crossAx val="8352716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6</xdr:row>
      <xdr:rowOff>133350</xdr:rowOff>
    </xdr:from>
    <xdr:to>
      <xdr:col>17</xdr:col>
      <xdr:colOff>447675</xdr:colOff>
      <xdr:row>21</xdr:row>
      <xdr:rowOff>19050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7"/>
  <sheetViews>
    <sheetView tabSelected="1" workbookViewId="0">
      <selection activeCell="M4" sqref="M4"/>
    </sheetView>
  </sheetViews>
  <sheetFormatPr defaultRowHeight="15"/>
  <cols>
    <col min="1" max="1" width="9.5703125" bestFit="1" customWidth="1"/>
    <col min="4" max="4" width="12.5703125" bestFit="1" customWidth="1"/>
    <col min="5" max="5" width="11.5703125" bestFit="1" customWidth="1"/>
    <col min="6" max="7" width="12.85546875" bestFit="1" customWidth="1"/>
    <col min="9" max="9" width="10.5703125" bestFit="1" customWidth="1"/>
  </cols>
  <sheetData>
    <row r="1" spans="1:10">
      <c r="E1" t="s">
        <v>7</v>
      </c>
      <c r="F1">
        <v>495</v>
      </c>
    </row>
    <row r="2" spans="1:10">
      <c r="E2" t="s">
        <v>8</v>
      </c>
      <c r="F2">
        <v>205.36470443201912</v>
      </c>
      <c r="I2" t="s">
        <v>13</v>
      </c>
      <c r="J2">
        <f>SUM(H7:H147)</f>
        <v>1864.6345323569226</v>
      </c>
    </row>
    <row r="3" spans="1:10">
      <c r="E3" t="s">
        <v>9</v>
      </c>
      <c r="F3">
        <v>263.48292188949182</v>
      </c>
    </row>
    <row r="4" spans="1:10">
      <c r="E4" t="s">
        <v>10</v>
      </c>
      <c r="F4">
        <v>892.72959340662339</v>
      </c>
    </row>
    <row r="5" spans="1:10">
      <c r="E5" t="s">
        <v>11</v>
      </c>
      <c r="F5">
        <v>2.1832248724909017E-2</v>
      </c>
      <c r="G5">
        <f>1/Krate</f>
        <v>45.80380210028811</v>
      </c>
    </row>
    <row r="6" spans="1:10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6</v>
      </c>
      <c r="G6" t="s">
        <v>5</v>
      </c>
      <c r="H6" t="s">
        <v>12</v>
      </c>
    </row>
    <row r="7" spans="1:10">
      <c r="A7" s="1">
        <v>41472</v>
      </c>
      <c r="B7" s="2">
        <v>0.61864583333333334</v>
      </c>
      <c r="C7">
        <v>495</v>
      </c>
      <c r="D7">
        <v>24.08</v>
      </c>
      <c r="E7">
        <v>45.39</v>
      </c>
      <c r="F7" s="3">
        <f>B7*24*60</f>
        <v>890.85</v>
      </c>
      <c r="G7">
        <f>CO2_Change*EXP(-Krate*(F7-Tinit))+CO2_final</f>
        <v>477.45022096248874</v>
      </c>
      <c r="H7">
        <f>(C7-G7)^2</f>
        <v>307.99474426546954</v>
      </c>
    </row>
    <row r="8" spans="1:10">
      <c r="A8" s="1">
        <v>41472</v>
      </c>
      <c r="B8" s="2">
        <v>0.6193981481481482</v>
      </c>
      <c r="C8">
        <v>471</v>
      </c>
      <c r="D8">
        <v>24.09</v>
      </c>
      <c r="E8">
        <v>45.36</v>
      </c>
      <c r="F8" s="3">
        <f t="shared" ref="F8:F71" si="0">B8*24*60</f>
        <v>891.93333333333339</v>
      </c>
      <c r="G8">
        <f t="shared" ref="G7:G38" si="1">CO2_Change*EXP(-Krate*(F8-Tinit))+CO2_final</f>
        <v>472.44892882399552</v>
      </c>
      <c r="H8">
        <f t="shared" ref="H8:H71" si="2">(C8-G8)^2</f>
        <v>2.0993947370050283</v>
      </c>
    </row>
    <row r="9" spans="1:10">
      <c r="A9" s="1">
        <v>41472</v>
      </c>
      <c r="B9" s="2">
        <v>0.62015046296296295</v>
      </c>
      <c r="C9">
        <v>467</v>
      </c>
      <c r="D9">
        <v>24.08</v>
      </c>
      <c r="E9">
        <v>45.09</v>
      </c>
      <c r="F9" s="3">
        <f t="shared" si="0"/>
        <v>893.01666666666665</v>
      </c>
      <c r="G9">
        <f t="shared" si="1"/>
        <v>467.56453736688223</v>
      </c>
      <c r="H9">
        <f t="shared" si="2"/>
        <v>0.31870243860632658</v>
      </c>
    </row>
    <row r="10" spans="1:10">
      <c r="A10" s="1">
        <v>41472</v>
      </c>
      <c r="B10" s="2">
        <v>0.6209027777777778</v>
      </c>
      <c r="C10">
        <v>467</v>
      </c>
      <c r="D10">
        <v>24.08</v>
      </c>
      <c r="E10">
        <v>44.99</v>
      </c>
      <c r="F10" s="3">
        <f t="shared" si="0"/>
        <v>894.1</v>
      </c>
      <c r="G10">
        <f t="shared" si="1"/>
        <v>462.79431414342667</v>
      </c>
      <c r="H10">
        <f t="shared" si="2"/>
        <v>17.687793524180904</v>
      </c>
    </row>
    <row r="11" spans="1:10">
      <c r="A11" s="1">
        <v>41472</v>
      </c>
      <c r="B11" s="2">
        <v>0.62165509259259266</v>
      </c>
      <c r="C11">
        <v>462</v>
      </c>
      <c r="D11">
        <v>24.05</v>
      </c>
      <c r="E11">
        <v>45.03</v>
      </c>
      <c r="F11" s="3">
        <f t="shared" si="0"/>
        <v>895.18333333333339</v>
      </c>
      <c r="G11">
        <f t="shared" si="1"/>
        <v>458.13559057440284</v>
      </c>
      <c r="H11">
        <f t="shared" si="2"/>
        <v>14.933660208644168</v>
      </c>
    </row>
    <row r="12" spans="1:10">
      <c r="A12" s="1">
        <v>41472</v>
      </c>
      <c r="B12" s="2">
        <v>0.62240740740740741</v>
      </c>
      <c r="C12">
        <v>448</v>
      </c>
      <c r="D12">
        <v>24.05</v>
      </c>
      <c r="E12">
        <v>44.96</v>
      </c>
      <c r="F12" s="3">
        <f t="shared" si="0"/>
        <v>896.26666666666677</v>
      </c>
      <c r="G12">
        <f t="shared" si="1"/>
        <v>453.58576045621055</v>
      </c>
      <c r="H12">
        <f t="shared" si="2"/>
        <v>31.2007198741655</v>
      </c>
    </row>
    <row r="13" spans="1:10">
      <c r="A13" s="1">
        <v>41472</v>
      </c>
      <c r="B13" s="2">
        <v>0.62315972222222216</v>
      </c>
      <c r="C13">
        <v>446</v>
      </c>
      <c r="D13">
        <v>24.04</v>
      </c>
      <c r="E13">
        <v>44.93</v>
      </c>
      <c r="F13" s="3">
        <f t="shared" si="0"/>
        <v>897.34999999999991</v>
      </c>
      <c r="G13">
        <f t="shared" si="1"/>
        <v>449.1422785029032</v>
      </c>
      <c r="H13">
        <f t="shared" si="2"/>
        <v>9.8739141898075484</v>
      </c>
    </row>
    <row r="14" spans="1:10">
      <c r="A14" s="1">
        <v>41472</v>
      </c>
      <c r="B14" s="2">
        <v>0.62391203703703701</v>
      </c>
      <c r="C14">
        <v>443</v>
      </c>
      <c r="D14">
        <v>24.03</v>
      </c>
      <c r="E14">
        <v>44.97</v>
      </c>
      <c r="F14" s="3">
        <f t="shared" si="0"/>
        <v>898.43333333333328</v>
      </c>
      <c r="G14">
        <f t="shared" si="1"/>
        <v>444.80265892228874</v>
      </c>
      <c r="H14">
        <f t="shared" si="2"/>
        <v>3.2495791901072102</v>
      </c>
    </row>
    <row r="15" spans="1:10">
      <c r="A15" s="1">
        <v>41472</v>
      </c>
      <c r="B15" s="2">
        <v>0.62466435185185187</v>
      </c>
      <c r="C15">
        <v>443</v>
      </c>
      <c r="D15">
        <v>24.03</v>
      </c>
      <c r="E15">
        <v>44.94</v>
      </c>
      <c r="F15" s="3">
        <f t="shared" si="0"/>
        <v>899.51666666666677</v>
      </c>
      <c r="G15">
        <f t="shared" si="1"/>
        <v>440.56447402532228</v>
      </c>
      <c r="H15">
        <f t="shared" si="2"/>
        <v>5.9317867733298408</v>
      </c>
    </row>
    <row r="16" spans="1:10">
      <c r="A16" s="1">
        <v>41472</v>
      </c>
      <c r="B16" s="2">
        <v>0.62541666666666662</v>
      </c>
      <c r="C16">
        <v>438</v>
      </c>
      <c r="D16">
        <v>24.03</v>
      </c>
      <c r="E16">
        <v>44.94</v>
      </c>
      <c r="F16" s="3">
        <f t="shared" si="0"/>
        <v>900.59999999999991</v>
      </c>
      <c r="G16">
        <f t="shared" si="1"/>
        <v>436.42535286799637</v>
      </c>
      <c r="H16">
        <f t="shared" si="2"/>
        <v>2.4795135903272683</v>
      </c>
    </row>
    <row r="17" spans="1:8">
      <c r="A17" s="1">
        <v>41472</v>
      </c>
      <c r="B17" s="2">
        <v>0.62616898148148148</v>
      </c>
      <c r="C17">
        <v>427</v>
      </c>
      <c r="D17">
        <v>24.03</v>
      </c>
      <c r="E17">
        <v>45</v>
      </c>
      <c r="F17" s="3">
        <f t="shared" si="0"/>
        <v>901.68333333333328</v>
      </c>
      <c r="G17">
        <f t="shared" si="1"/>
        <v>432.38297992497189</v>
      </c>
      <c r="H17">
        <f t="shared" si="2"/>
        <v>28.976472872650394</v>
      </c>
    </row>
    <row r="18" spans="1:8">
      <c r="A18" s="1">
        <v>41472</v>
      </c>
      <c r="B18" s="2">
        <v>0.62692129629629634</v>
      </c>
      <c r="C18">
        <v>425</v>
      </c>
      <c r="D18">
        <v>24.03</v>
      </c>
      <c r="E18">
        <v>45.04</v>
      </c>
      <c r="F18" s="3">
        <f t="shared" si="0"/>
        <v>902.76666666666677</v>
      </c>
      <c r="G18">
        <f t="shared" si="1"/>
        <v>428.43509379422346</v>
      </c>
      <c r="H18">
        <f t="shared" si="2"/>
        <v>11.799869375112543</v>
      </c>
    </row>
    <row r="19" spans="1:8">
      <c r="A19" s="1">
        <v>41472</v>
      </c>
      <c r="B19" s="2">
        <v>0.62767361111111108</v>
      </c>
      <c r="C19">
        <v>421</v>
      </c>
      <c r="D19">
        <v>24.04</v>
      </c>
      <c r="E19">
        <v>45.04</v>
      </c>
      <c r="F19" s="3">
        <f t="shared" si="0"/>
        <v>903.84999999999991</v>
      </c>
      <c r="G19">
        <f t="shared" si="1"/>
        <v>424.57948593195431</v>
      </c>
      <c r="H19">
        <f t="shared" si="2"/>
        <v>12.812719537058809</v>
      </c>
    </row>
    <row r="20" spans="1:8">
      <c r="A20" s="1">
        <v>41472</v>
      </c>
      <c r="B20" s="2">
        <v>0.62842592592592594</v>
      </c>
      <c r="C20">
        <v>418</v>
      </c>
      <c r="D20">
        <v>24.04</v>
      </c>
      <c r="E20">
        <v>45.06</v>
      </c>
      <c r="F20" s="3">
        <f t="shared" si="0"/>
        <v>904.93333333333339</v>
      </c>
      <c r="G20">
        <f t="shared" si="1"/>
        <v>420.81399941707775</v>
      </c>
      <c r="H20">
        <f t="shared" si="2"/>
        <v>7.9185927193139323</v>
      </c>
    </row>
    <row r="21" spans="1:8">
      <c r="A21" s="1">
        <v>41472</v>
      </c>
      <c r="B21" s="2">
        <v>0.6291782407407408</v>
      </c>
      <c r="C21">
        <v>418</v>
      </c>
      <c r="D21">
        <v>24.05</v>
      </c>
      <c r="E21">
        <v>45.03</v>
      </c>
      <c r="F21" s="3">
        <f t="shared" si="0"/>
        <v>906.01666666666677</v>
      </c>
      <c r="G21">
        <f t="shared" si="1"/>
        <v>417.13652774459132</v>
      </c>
      <c r="H21">
        <f t="shared" si="2"/>
        <v>0.74558433586055384</v>
      </c>
    </row>
    <row r="22" spans="1:8">
      <c r="A22" s="1">
        <v>41472</v>
      </c>
      <c r="B22" s="2">
        <v>0.62993055555555555</v>
      </c>
      <c r="C22">
        <v>410</v>
      </c>
      <c r="D22">
        <v>24.06</v>
      </c>
      <c r="E22">
        <v>45.09</v>
      </c>
      <c r="F22" s="3">
        <f t="shared" si="0"/>
        <v>907.09999999999991</v>
      </c>
      <c r="G22">
        <f t="shared" si="1"/>
        <v>413.54501364714076</v>
      </c>
      <c r="H22">
        <f t="shared" si="2"/>
        <v>12.567121758414256</v>
      </c>
    </row>
    <row r="23" spans="1:8">
      <c r="A23" s="1">
        <v>41472</v>
      </c>
      <c r="B23" s="2">
        <v>0.6306828703703703</v>
      </c>
      <c r="C23">
        <v>407</v>
      </c>
      <c r="D23">
        <v>24.08</v>
      </c>
      <c r="E23">
        <v>44.96</v>
      </c>
      <c r="F23" s="3">
        <f t="shared" si="0"/>
        <v>908.18333333333328</v>
      </c>
      <c r="G23">
        <f t="shared" si="1"/>
        <v>410.03744794413421</v>
      </c>
      <c r="H23">
        <f t="shared" si="2"/>
        <v>9.226090013325166</v>
      </c>
    </row>
    <row r="24" spans="1:8">
      <c r="A24" s="1">
        <v>41472</v>
      </c>
      <c r="B24" s="2">
        <v>0.63143518518518515</v>
      </c>
      <c r="C24">
        <v>400</v>
      </c>
      <c r="D24">
        <v>24.08</v>
      </c>
      <c r="E24">
        <v>44.9</v>
      </c>
      <c r="F24" s="3">
        <f t="shared" si="0"/>
        <v>909.26666666666665</v>
      </c>
      <c r="G24">
        <f t="shared" si="1"/>
        <v>406.61186841776174</v>
      </c>
      <c r="H24">
        <f t="shared" si="2"/>
        <v>43.716803973795152</v>
      </c>
    </row>
    <row r="25" spans="1:8">
      <c r="A25" s="1">
        <v>41472</v>
      </c>
      <c r="B25" s="2">
        <v>0.63218750000000001</v>
      </c>
      <c r="C25">
        <v>398</v>
      </c>
      <c r="D25">
        <v>24.09</v>
      </c>
      <c r="E25">
        <v>44.96</v>
      </c>
      <c r="F25" s="3">
        <f t="shared" si="0"/>
        <v>910.34999999999991</v>
      </c>
      <c r="G25">
        <f t="shared" si="1"/>
        <v>403.26635871527969</v>
      </c>
      <c r="H25">
        <f t="shared" si="2"/>
        <v>27.734534118002383</v>
      </c>
    </row>
    <row r="26" spans="1:8">
      <c r="A26" s="1">
        <v>41472</v>
      </c>
      <c r="B26" s="2">
        <v>0.63293981481481476</v>
      </c>
      <c r="C26">
        <v>398</v>
      </c>
      <c r="D26">
        <v>24.09</v>
      </c>
      <c r="E26">
        <v>44.83</v>
      </c>
      <c r="F26" s="3">
        <f t="shared" si="0"/>
        <v>911.43333333333328</v>
      </c>
      <c r="G26">
        <f t="shared" si="1"/>
        <v>399.99904727695628</v>
      </c>
      <c r="H26">
        <f t="shared" si="2"/>
        <v>3.996190015506301</v>
      </c>
    </row>
    <row r="27" spans="1:8">
      <c r="A27" s="1">
        <v>41472</v>
      </c>
      <c r="B27" s="2">
        <v>0.63369212962962962</v>
      </c>
      <c r="C27">
        <v>395</v>
      </c>
      <c r="D27">
        <v>24.08</v>
      </c>
      <c r="E27">
        <v>44.9</v>
      </c>
      <c r="F27" s="3">
        <f t="shared" si="0"/>
        <v>912.51666666666665</v>
      </c>
      <c r="G27">
        <f t="shared" si="1"/>
        <v>396.80810628907682</v>
      </c>
      <c r="H27">
        <f t="shared" si="2"/>
        <v>3.269248352599142</v>
      </c>
    </row>
    <row r="28" spans="1:8">
      <c r="A28" s="1">
        <v>41472</v>
      </c>
      <c r="B28" s="2">
        <v>0.63444444444444448</v>
      </c>
      <c r="C28">
        <v>389</v>
      </c>
      <c r="D28">
        <v>24.08</v>
      </c>
      <c r="E28">
        <v>44.9</v>
      </c>
      <c r="F28" s="3">
        <f t="shared" si="0"/>
        <v>913.6</v>
      </c>
      <c r="G28">
        <f t="shared" si="1"/>
        <v>393.69175066141941</v>
      </c>
      <c r="H28">
        <f t="shared" si="2"/>
        <v>22.012524268929429</v>
      </c>
    </row>
    <row r="29" spans="1:8">
      <c r="A29" s="1">
        <v>41472</v>
      </c>
      <c r="B29" s="2">
        <v>0.63519675925925922</v>
      </c>
      <c r="C29">
        <v>389</v>
      </c>
      <c r="D29">
        <v>24.08</v>
      </c>
      <c r="E29">
        <v>44.96</v>
      </c>
      <c r="F29" s="3">
        <f t="shared" si="0"/>
        <v>914.68333333333339</v>
      </c>
      <c r="G29">
        <f t="shared" si="1"/>
        <v>390.64823702863157</v>
      </c>
      <c r="H29">
        <f t="shared" si="2"/>
        <v>2.7166853025522268</v>
      </c>
    </row>
    <row r="30" spans="1:8">
      <c r="A30" s="1">
        <v>41472</v>
      </c>
      <c r="B30" s="2">
        <v>0.63594907407407408</v>
      </c>
      <c r="C30">
        <v>386</v>
      </c>
      <c r="D30">
        <v>24.09</v>
      </c>
      <c r="E30">
        <v>45.23</v>
      </c>
      <c r="F30" s="3">
        <f t="shared" si="0"/>
        <v>915.76666666666665</v>
      </c>
      <c r="G30">
        <f t="shared" si="1"/>
        <v>387.67586277495013</v>
      </c>
      <c r="H30">
        <f t="shared" si="2"/>
        <v>2.8085160404635596</v>
      </c>
    </row>
    <row r="31" spans="1:8">
      <c r="A31" s="1">
        <v>41472</v>
      </c>
      <c r="B31" s="2">
        <v>0.63670138888888894</v>
      </c>
      <c r="C31">
        <v>384</v>
      </c>
      <c r="D31">
        <v>24.11</v>
      </c>
      <c r="E31">
        <v>44.96</v>
      </c>
      <c r="F31" s="3">
        <f t="shared" si="0"/>
        <v>916.85</v>
      </c>
      <c r="G31">
        <f t="shared" si="1"/>
        <v>384.7729650817148</v>
      </c>
      <c r="H31">
        <f t="shared" si="2"/>
        <v>0.59747501755036936</v>
      </c>
    </row>
    <row r="32" spans="1:8">
      <c r="A32" s="1">
        <v>41472</v>
      </c>
      <c r="B32" s="2">
        <v>0.63745370370370369</v>
      </c>
      <c r="C32">
        <v>384</v>
      </c>
      <c r="D32">
        <v>24.11</v>
      </c>
      <c r="E32">
        <v>45.12</v>
      </c>
      <c r="F32" s="3">
        <f t="shared" si="0"/>
        <v>917.93333333333339</v>
      </c>
      <c r="G32">
        <f t="shared" si="1"/>
        <v>381.93791999714875</v>
      </c>
      <c r="H32">
        <f t="shared" si="2"/>
        <v>4.2521739381589958</v>
      </c>
    </row>
    <row r="33" spans="1:8">
      <c r="A33" s="1">
        <v>41472</v>
      </c>
      <c r="B33" s="2">
        <v>0.63820601851851855</v>
      </c>
      <c r="C33">
        <v>381</v>
      </c>
      <c r="D33">
        <v>24.13</v>
      </c>
      <c r="E33">
        <v>45.19</v>
      </c>
      <c r="F33" s="3">
        <f t="shared" si="0"/>
        <v>919.01666666666665</v>
      </c>
      <c r="G33">
        <f t="shared" si="1"/>
        <v>379.16914152787956</v>
      </c>
      <c r="H33">
        <f t="shared" si="2"/>
        <v>3.3520427449351908</v>
      </c>
    </row>
    <row r="34" spans="1:8">
      <c r="A34" s="1">
        <v>41472</v>
      </c>
      <c r="B34" s="2">
        <v>0.63895833333333341</v>
      </c>
      <c r="C34">
        <v>376</v>
      </c>
      <c r="D34">
        <v>24.15</v>
      </c>
      <c r="E34">
        <v>45.03</v>
      </c>
      <c r="F34" s="3">
        <f t="shared" si="0"/>
        <v>920.1</v>
      </c>
      <c r="G34">
        <f t="shared" si="1"/>
        <v>376.46508075169493</v>
      </c>
      <c r="H34">
        <f t="shared" si="2"/>
        <v>0.21630010559711846</v>
      </c>
    </row>
    <row r="35" spans="1:8">
      <c r="A35" s="1">
        <v>41472</v>
      </c>
      <c r="B35" s="2">
        <v>0.63971064814814815</v>
      </c>
      <c r="C35">
        <v>377</v>
      </c>
      <c r="D35">
        <v>24.15</v>
      </c>
      <c r="E35">
        <v>44.73</v>
      </c>
      <c r="F35" s="3">
        <f t="shared" si="0"/>
        <v>921.18333333333339</v>
      </c>
      <c r="G35">
        <f t="shared" si="1"/>
        <v>373.82422495103935</v>
      </c>
      <c r="H35">
        <f t="shared" si="2"/>
        <v>10.085547161600989</v>
      </c>
    </row>
    <row r="36" spans="1:8">
      <c r="A36" s="1">
        <v>41472</v>
      </c>
      <c r="B36" s="2">
        <v>0.6404629629629629</v>
      </c>
      <c r="C36">
        <v>371</v>
      </c>
      <c r="D36">
        <v>24.14</v>
      </c>
      <c r="E36">
        <v>44.77</v>
      </c>
      <c r="F36" s="3">
        <f t="shared" si="0"/>
        <v>922.26666666666654</v>
      </c>
      <c r="G36">
        <f t="shared" si="1"/>
        <v>371.24509676676274</v>
      </c>
      <c r="H36">
        <f t="shared" si="2"/>
        <v>6.0072425077550146E-2</v>
      </c>
    </row>
    <row r="37" spans="1:8">
      <c r="A37" s="1">
        <v>41472</v>
      </c>
      <c r="B37" s="2">
        <v>0.64121527777777776</v>
      </c>
      <c r="C37">
        <v>371</v>
      </c>
      <c r="D37">
        <v>24.14</v>
      </c>
      <c r="E37">
        <v>44.83</v>
      </c>
      <c r="F37" s="3">
        <f t="shared" si="0"/>
        <v>923.35</v>
      </c>
      <c r="G37">
        <f t="shared" si="1"/>
        <v>368.72625337164743</v>
      </c>
      <c r="H37">
        <f t="shared" si="2"/>
        <v>5.1699237299446761</v>
      </c>
    </row>
    <row r="38" spans="1:8">
      <c r="A38" s="1">
        <v>41472</v>
      </c>
      <c r="B38" s="2">
        <v>0.64196759259259262</v>
      </c>
      <c r="C38">
        <v>367</v>
      </c>
      <c r="D38">
        <v>24.14</v>
      </c>
      <c r="E38">
        <v>44.83</v>
      </c>
      <c r="F38" s="3">
        <f t="shared" si="0"/>
        <v>924.43333333333339</v>
      </c>
      <c r="G38">
        <f t="shared" si="1"/>
        <v>366.26628566325951</v>
      </c>
      <c r="H38">
        <f t="shared" si="2"/>
        <v>0.53833672793853804</v>
      </c>
    </row>
    <row r="39" spans="1:8">
      <c r="A39" s="1">
        <v>41472</v>
      </c>
      <c r="B39" s="2">
        <v>0.64271990740740736</v>
      </c>
      <c r="C39">
        <v>365</v>
      </c>
      <c r="D39">
        <v>24.14</v>
      </c>
      <c r="E39">
        <v>44.77</v>
      </c>
      <c r="F39" s="3">
        <f t="shared" si="0"/>
        <v>925.51666666666654</v>
      </c>
      <c r="G39">
        <f t="shared" ref="G39:G70" si="3">CO2_Change*EXP(-Krate*(F39-Tinit))+CO2_final</f>
        <v>363.86381747565974</v>
      </c>
      <c r="H39">
        <f t="shared" si="2"/>
        <v>1.2909107286161972</v>
      </c>
    </row>
    <row r="40" spans="1:8">
      <c r="A40" s="1">
        <v>41472</v>
      </c>
      <c r="B40" s="2">
        <v>0.64347222222222222</v>
      </c>
      <c r="C40">
        <v>364</v>
      </c>
      <c r="D40">
        <v>24.15</v>
      </c>
      <c r="E40">
        <v>44.83</v>
      </c>
      <c r="F40" s="3">
        <f t="shared" si="0"/>
        <v>926.6</v>
      </c>
      <c r="G40">
        <f t="shared" si="3"/>
        <v>361.51750480954161</v>
      </c>
      <c r="H40">
        <f t="shared" si="2"/>
        <v>6.1627823706490581</v>
      </c>
    </row>
    <row r="41" spans="1:8">
      <c r="A41" s="1">
        <v>41472</v>
      </c>
      <c r="B41" s="2">
        <v>0.64422453703703708</v>
      </c>
      <c r="C41">
        <v>360</v>
      </c>
      <c r="D41">
        <v>24.16</v>
      </c>
      <c r="E41">
        <v>44.73</v>
      </c>
      <c r="F41" s="3">
        <f t="shared" si="0"/>
        <v>927.68333333333339</v>
      </c>
      <c r="G41">
        <f t="shared" si="3"/>
        <v>359.2260350803694</v>
      </c>
      <c r="H41">
        <f t="shared" si="2"/>
        <v>0.5990216968188018</v>
      </c>
    </row>
    <row r="42" spans="1:8">
      <c r="A42" s="1">
        <v>41472</v>
      </c>
      <c r="B42" s="2">
        <v>0.64497685185185183</v>
      </c>
      <c r="C42">
        <v>360</v>
      </c>
      <c r="D42">
        <v>24.16</v>
      </c>
      <c r="E42">
        <v>44.73</v>
      </c>
      <c r="F42" s="3">
        <f t="shared" si="0"/>
        <v>928.76666666666654</v>
      </c>
      <c r="G42">
        <f t="shared" si="3"/>
        <v>356.98812638408333</v>
      </c>
      <c r="H42">
        <f t="shared" si="2"/>
        <v>9.0713826782549578</v>
      </c>
    </row>
    <row r="43" spans="1:8">
      <c r="A43" s="1">
        <v>41472</v>
      </c>
      <c r="B43" s="2">
        <v>0.64572916666666669</v>
      </c>
      <c r="C43">
        <v>356</v>
      </c>
      <c r="D43">
        <v>24.17</v>
      </c>
      <c r="E43">
        <v>44.77</v>
      </c>
      <c r="F43" s="3">
        <f t="shared" si="0"/>
        <v>929.85</v>
      </c>
      <c r="G43">
        <f t="shared" si="3"/>
        <v>354.80252677997044</v>
      </c>
      <c r="H43">
        <f t="shared" si="2"/>
        <v>1.4339421126879746</v>
      </c>
    </row>
    <row r="44" spans="1:8">
      <c r="A44" s="1">
        <v>41472</v>
      </c>
      <c r="B44" s="2">
        <v>0.64648148148148155</v>
      </c>
      <c r="C44">
        <v>354</v>
      </c>
      <c r="D44">
        <v>24.16</v>
      </c>
      <c r="E44">
        <v>44.77</v>
      </c>
      <c r="F44" s="3">
        <f t="shared" si="0"/>
        <v>930.93333333333351</v>
      </c>
      <c r="G44">
        <f t="shared" si="3"/>
        <v>352.66801359030165</v>
      </c>
      <c r="H44">
        <f t="shared" si="2"/>
        <v>1.7741877956210879</v>
      </c>
    </row>
    <row r="45" spans="1:8">
      <c r="A45" s="1">
        <v>41472</v>
      </c>
      <c r="B45" s="2">
        <v>0.64723379629629629</v>
      </c>
      <c r="C45">
        <v>348</v>
      </c>
      <c r="D45">
        <v>24.16</v>
      </c>
      <c r="E45">
        <v>44.83</v>
      </c>
      <c r="F45" s="3">
        <f t="shared" si="0"/>
        <v>932.01666666666665</v>
      </c>
      <c r="G45">
        <f t="shared" si="3"/>
        <v>350.5833927163344</v>
      </c>
      <c r="H45">
        <f t="shared" si="2"/>
        <v>6.6739179268096374</v>
      </c>
    </row>
    <row r="46" spans="1:8">
      <c r="A46" s="1">
        <v>41472</v>
      </c>
      <c r="B46" s="2">
        <v>0.64798611111111104</v>
      </c>
      <c r="C46">
        <v>347</v>
      </c>
      <c r="D46">
        <v>24.17</v>
      </c>
      <c r="E46">
        <v>44.83</v>
      </c>
      <c r="F46" s="3">
        <f t="shared" si="0"/>
        <v>933.09999999999991</v>
      </c>
      <c r="G46">
        <f t="shared" si="3"/>
        <v>348.54749797030274</v>
      </c>
      <c r="H46">
        <f t="shared" si="2"/>
        <v>2.3947499680911091</v>
      </c>
    </row>
    <row r="47" spans="1:8">
      <c r="A47" s="1">
        <v>41472</v>
      </c>
      <c r="B47" s="2">
        <v>0.6487384259259259</v>
      </c>
      <c r="C47">
        <v>344</v>
      </c>
      <c r="D47">
        <v>24.17</v>
      </c>
      <c r="E47">
        <v>44.77</v>
      </c>
      <c r="F47" s="3">
        <f t="shared" si="0"/>
        <v>934.18333333333328</v>
      </c>
      <c r="G47">
        <f t="shared" si="3"/>
        <v>346.55919042302617</v>
      </c>
      <c r="H47">
        <f t="shared" si="2"/>
        <v>6.5494556213088471</v>
      </c>
    </row>
    <row r="48" spans="1:8">
      <c r="A48" s="1">
        <v>41472</v>
      </c>
      <c r="B48" s="2">
        <v>0.64949074074074076</v>
      </c>
      <c r="C48">
        <v>344</v>
      </c>
      <c r="D48">
        <v>24.17</v>
      </c>
      <c r="E48">
        <v>44.9</v>
      </c>
      <c r="F48" s="3">
        <f t="shared" si="0"/>
        <v>935.26666666666665</v>
      </c>
      <c r="G48">
        <f t="shared" si="3"/>
        <v>344.6173577667642</v>
      </c>
      <c r="H48">
        <f t="shared" si="2"/>
        <v>0.38113061218408129</v>
      </c>
    </row>
    <row r="49" spans="1:8">
      <c r="A49" s="1">
        <v>41472</v>
      </c>
      <c r="B49" s="2">
        <v>0.6502430555555555</v>
      </c>
      <c r="C49">
        <v>346</v>
      </c>
      <c r="D49">
        <v>24.16</v>
      </c>
      <c r="E49">
        <v>44.83</v>
      </c>
      <c r="F49" s="3">
        <f t="shared" si="0"/>
        <v>936.35</v>
      </c>
      <c r="G49">
        <f t="shared" si="3"/>
        <v>342.72091369296368</v>
      </c>
      <c r="H49">
        <f t="shared" si="2"/>
        <v>10.75240700899311</v>
      </c>
    </row>
    <row r="50" spans="1:8">
      <c r="A50" s="1">
        <v>41472</v>
      </c>
      <c r="B50" s="2">
        <v>0.65099537037037036</v>
      </c>
      <c r="C50">
        <v>343</v>
      </c>
      <c r="D50">
        <v>24.17</v>
      </c>
      <c r="E50">
        <v>44.8</v>
      </c>
      <c r="F50" s="3">
        <f t="shared" si="0"/>
        <v>937.43333333333328</v>
      </c>
      <c r="G50">
        <f t="shared" si="3"/>
        <v>340.86879728455187</v>
      </c>
      <c r="H50">
        <f t="shared" si="2"/>
        <v>4.5420250143334648</v>
      </c>
    </row>
    <row r="51" spans="1:8">
      <c r="A51" s="1">
        <v>41472</v>
      </c>
      <c r="B51" s="2">
        <v>0.65174768518518522</v>
      </c>
      <c r="C51">
        <v>339</v>
      </c>
      <c r="D51">
        <v>24.18</v>
      </c>
      <c r="E51">
        <v>44.8</v>
      </c>
      <c r="F51" s="3">
        <f t="shared" si="0"/>
        <v>938.51666666666665</v>
      </c>
      <c r="G51">
        <f t="shared" si="3"/>
        <v>339.05997242243268</v>
      </c>
      <c r="H51">
        <f t="shared" si="2"/>
        <v>3.5966914524437226E-3</v>
      </c>
    </row>
    <row r="52" spans="1:8">
      <c r="A52" s="1">
        <v>41472</v>
      </c>
      <c r="B52" s="2">
        <v>0.65249999999999997</v>
      </c>
      <c r="C52">
        <v>339</v>
      </c>
      <c r="D52">
        <v>24.18</v>
      </c>
      <c r="E52">
        <v>44.9</v>
      </c>
      <c r="F52" s="3">
        <f t="shared" si="0"/>
        <v>939.6</v>
      </c>
      <c r="G52">
        <f t="shared" si="3"/>
        <v>337.2934272058576</v>
      </c>
      <c r="H52">
        <f t="shared" si="2"/>
        <v>2.9123907017070083</v>
      </c>
    </row>
    <row r="53" spans="1:8">
      <c r="A53" s="1">
        <v>41472</v>
      </c>
      <c r="B53" s="2">
        <v>0.65325231481481483</v>
      </c>
      <c r="C53">
        <v>339</v>
      </c>
      <c r="D53">
        <v>24.18</v>
      </c>
      <c r="E53">
        <v>44.77</v>
      </c>
      <c r="F53" s="3">
        <f t="shared" si="0"/>
        <v>940.68333333333339</v>
      </c>
      <c r="G53">
        <f t="shared" si="3"/>
        <v>335.56817338634278</v>
      </c>
      <c r="H53">
        <f t="shared" si="2"/>
        <v>11.777433906205996</v>
      </c>
    </row>
    <row r="54" spans="1:8">
      <c r="A54" s="1">
        <v>41472</v>
      </c>
      <c r="B54" s="2">
        <v>0.65400462962962969</v>
      </c>
      <c r="C54">
        <v>336</v>
      </c>
      <c r="D54">
        <v>24.18</v>
      </c>
      <c r="E54">
        <v>44.73</v>
      </c>
      <c r="F54" s="3">
        <f t="shared" si="0"/>
        <v>941.76666666666665</v>
      </c>
      <c r="G54">
        <f t="shared" si="3"/>
        <v>333.88324581481942</v>
      </c>
      <c r="H54">
        <f t="shared" si="2"/>
        <v>4.4806482804795102</v>
      </c>
    </row>
    <row r="55" spans="1:8">
      <c r="A55" s="1">
        <v>41472</v>
      </c>
      <c r="B55" s="2">
        <v>0.65475694444444443</v>
      </c>
      <c r="C55">
        <v>334</v>
      </c>
      <c r="D55">
        <v>24.17</v>
      </c>
      <c r="E55">
        <v>44.77</v>
      </c>
      <c r="F55" s="3">
        <f t="shared" si="0"/>
        <v>942.85</v>
      </c>
      <c r="G55">
        <f t="shared" si="3"/>
        <v>332.23770190170495</v>
      </c>
      <c r="H55">
        <f t="shared" si="2"/>
        <v>3.1056945872543427</v>
      </c>
    </row>
    <row r="56" spans="1:8">
      <c r="A56" s="1">
        <v>41472</v>
      </c>
      <c r="B56" s="2">
        <v>0.65550925925925929</v>
      </c>
      <c r="C56">
        <v>332</v>
      </c>
      <c r="D56">
        <v>24.17</v>
      </c>
      <c r="E56">
        <v>44.83</v>
      </c>
      <c r="F56" s="3">
        <f t="shared" si="0"/>
        <v>943.93333333333339</v>
      </c>
      <c r="G56">
        <f t="shared" si="3"/>
        <v>330.63062108959639</v>
      </c>
      <c r="H56">
        <f t="shared" si="2"/>
        <v>1.875198600258182</v>
      </c>
    </row>
    <row r="57" spans="1:8">
      <c r="A57" s="1">
        <v>41472</v>
      </c>
      <c r="B57" s="2">
        <v>0.65626157407407404</v>
      </c>
      <c r="C57">
        <v>331</v>
      </c>
      <c r="D57">
        <v>24.18</v>
      </c>
      <c r="E57">
        <v>44.83</v>
      </c>
      <c r="F57" s="3">
        <f t="shared" si="0"/>
        <v>945.01666666666665</v>
      </c>
      <c r="G57">
        <f t="shared" si="3"/>
        <v>329.06110433828758</v>
      </c>
      <c r="H57">
        <f t="shared" si="2"/>
        <v>3.7593163870072517</v>
      </c>
    </row>
    <row r="58" spans="1:8">
      <c r="A58" s="1">
        <v>41472</v>
      </c>
      <c r="B58" s="2">
        <v>0.6570138888888889</v>
      </c>
      <c r="C58">
        <v>331</v>
      </c>
      <c r="D58">
        <v>24.18</v>
      </c>
      <c r="E58">
        <v>44.77</v>
      </c>
      <c r="F58" s="3">
        <f t="shared" si="0"/>
        <v>946.1</v>
      </c>
      <c r="G58">
        <f t="shared" si="3"/>
        <v>327.52827362182404</v>
      </c>
      <c r="H58">
        <f t="shared" si="2"/>
        <v>12.052884044922758</v>
      </c>
    </row>
    <row r="59" spans="1:8">
      <c r="A59" s="1">
        <v>41472</v>
      </c>
      <c r="B59" s="2">
        <v>0.65776620370370364</v>
      </c>
      <c r="C59">
        <v>331</v>
      </c>
      <c r="D59">
        <v>24.18</v>
      </c>
      <c r="E59">
        <v>44.77</v>
      </c>
      <c r="F59" s="3">
        <f t="shared" si="0"/>
        <v>947.18333333333317</v>
      </c>
      <c r="G59">
        <f t="shared" si="3"/>
        <v>326.0312714373145</v>
      </c>
      <c r="H59">
        <f t="shared" si="2"/>
        <v>24.688263529646701</v>
      </c>
    </row>
    <row r="60" spans="1:8">
      <c r="A60" s="1">
        <v>41472</v>
      </c>
      <c r="B60" s="2">
        <v>0.6585185185185185</v>
      </c>
      <c r="C60">
        <v>327</v>
      </c>
      <c r="D60">
        <v>24.18</v>
      </c>
      <c r="E60">
        <v>44.77</v>
      </c>
      <c r="F60" s="3">
        <f t="shared" si="0"/>
        <v>948.26666666666665</v>
      </c>
      <c r="G60">
        <f t="shared" si="3"/>
        <v>324.56926032522131</v>
      </c>
      <c r="H60">
        <f t="shared" si="2"/>
        <v>5.9084953665432236</v>
      </c>
    </row>
    <row r="61" spans="1:8">
      <c r="A61" s="1">
        <v>41472</v>
      </c>
      <c r="B61" s="2">
        <v>0.65927083333333336</v>
      </c>
      <c r="C61">
        <v>325</v>
      </c>
      <c r="D61">
        <v>24.19</v>
      </c>
      <c r="E61">
        <v>44.77</v>
      </c>
      <c r="F61" s="3">
        <f t="shared" si="0"/>
        <v>949.35000000000014</v>
      </c>
      <c r="G61">
        <f t="shared" si="3"/>
        <v>323.1414224008675</v>
      </c>
      <c r="H61">
        <f t="shared" si="2"/>
        <v>3.454310691997136</v>
      </c>
    </row>
    <row r="62" spans="1:8">
      <c r="A62" s="1">
        <v>41472</v>
      </c>
      <c r="B62" s="2">
        <v>0.66002314814814811</v>
      </c>
      <c r="C62">
        <v>320</v>
      </c>
      <c r="D62">
        <v>24.2</v>
      </c>
      <c r="E62">
        <v>44.8</v>
      </c>
      <c r="F62" s="3">
        <f t="shared" si="0"/>
        <v>950.43333333333317</v>
      </c>
      <c r="G62">
        <f t="shared" si="3"/>
        <v>321.74695889689087</v>
      </c>
      <c r="H62">
        <f t="shared" si="2"/>
        <v>3.0518653874261785</v>
      </c>
    </row>
    <row r="63" spans="1:8">
      <c r="A63" s="1">
        <v>41472</v>
      </c>
      <c r="B63" s="2">
        <v>0.66077546296296297</v>
      </c>
      <c r="C63">
        <v>319</v>
      </c>
      <c r="D63">
        <v>24.2</v>
      </c>
      <c r="E63">
        <v>44.7</v>
      </c>
      <c r="F63" s="3">
        <f t="shared" si="0"/>
        <v>951.51666666666665</v>
      </c>
      <c r="G63">
        <f t="shared" si="3"/>
        <v>320.38508971639243</v>
      </c>
      <c r="H63">
        <f t="shared" si="2"/>
        <v>1.9184735224560587</v>
      </c>
    </row>
    <row r="64" spans="1:8">
      <c r="A64" s="1">
        <v>41472</v>
      </c>
      <c r="B64" s="2">
        <v>0.66152777777777783</v>
      </c>
      <c r="C64">
        <v>319</v>
      </c>
      <c r="D64">
        <v>24.21</v>
      </c>
      <c r="E64">
        <v>44.63</v>
      </c>
      <c r="F64" s="3">
        <f t="shared" si="0"/>
        <v>952.60000000000014</v>
      </c>
      <c r="G64">
        <f t="shared" si="3"/>
        <v>319.05505299653436</v>
      </c>
      <c r="H64">
        <f t="shared" si="2"/>
        <v>3.0308324274119385E-3</v>
      </c>
    </row>
    <row r="65" spans="1:8">
      <c r="A65" s="1">
        <v>41472</v>
      </c>
      <c r="B65" s="2">
        <v>0.66228009259259257</v>
      </c>
      <c r="C65">
        <v>316</v>
      </c>
      <c r="D65">
        <v>24.21</v>
      </c>
      <c r="E65">
        <v>44.5</v>
      </c>
      <c r="F65" s="3">
        <f t="shared" si="0"/>
        <v>953.68333333333328</v>
      </c>
      <c r="G65">
        <f t="shared" si="3"/>
        <v>317.75610468233384</v>
      </c>
      <c r="H65">
        <f t="shared" si="2"/>
        <v>3.0839036553148427</v>
      </c>
    </row>
    <row r="66" spans="1:8">
      <c r="A66" s="1">
        <v>41472</v>
      </c>
      <c r="B66" s="2">
        <v>0.66303240740740743</v>
      </c>
      <c r="C66">
        <v>315</v>
      </c>
      <c r="D66">
        <v>24.19</v>
      </c>
      <c r="E66">
        <v>44.63</v>
      </c>
      <c r="F66" s="3">
        <f t="shared" si="0"/>
        <v>954.76666666666665</v>
      </c>
      <c r="G66">
        <f t="shared" si="3"/>
        <v>316.48751811041922</v>
      </c>
      <c r="H66">
        <f t="shared" si="2"/>
        <v>2.2127101288251567</v>
      </c>
    </row>
    <row r="67" spans="1:8">
      <c r="A67" s="1">
        <v>41472</v>
      </c>
      <c r="B67" s="2">
        <v>0.66378472222222229</v>
      </c>
      <c r="C67">
        <v>313</v>
      </c>
      <c r="D67">
        <v>24.19</v>
      </c>
      <c r="E67">
        <v>44.73</v>
      </c>
      <c r="F67" s="3">
        <f t="shared" si="0"/>
        <v>955.85000000000014</v>
      </c>
      <c r="G67">
        <f t="shared" si="3"/>
        <v>315.24858360251892</v>
      </c>
      <c r="H67">
        <f t="shared" si="2"/>
        <v>5.0561282175169646</v>
      </c>
    </row>
    <row r="68" spans="1:8">
      <c r="A68" s="1">
        <v>41472</v>
      </c>
      <c r="B68" s="2">
        <v>0.66453703703703704</v>
      </c>
      <c r="C68">
        <v>312</v>
      </c>
      <c r="D68">
        <v>24.2</v>
      </c>
      <c r="E68">
        <v>44.7</v>
      </c>
      <c r="F68" s="3">
        <f t="shared" si="0"/>
        <v>956.93333333333328</v>
      </c>
      <c r="G68">
        <f t="shared" si="3"/>
        <v>314.03860806844966</v>
      </c>
      <c r="H68">
        <f t="shared" si="2"/>
        <v>4.1559228567480613</v>
      </c>
    </row>
    <row r="69" spans="1:8">
      <c r="A69" s="1">
        <v>41472</v>
      </c>
      <c r="B69" s="2">
        <v>0.66528935185185178</v>
      </c>
      <c r="C69">
        <v>311</v>
      </c>
      <c r="D69">
        <v>24.2</v>
      </c>
      <c r="E69">
        <v>44.7</v>
      </c>
      <c r="F69" s="3">
        <f t="shared" si="0"/>
        <v>958.01666666666665</v>
      </c>
      <c r="G69">
        <f t="shared" si="3"/>
        <v>312.85691461838326</v>
      </c>
      <c r="H69">
        <f t="shared" si="2"/>
        <v>3.4481318999654378</v>
      </c>
    </row>
    <row r="70" spans="1:8">
      <c r="A70" s="1">
        <v>41472</v>
      </c>
      <c r="B70" s="2">
        <v>0.66604166666666664</v>
      </c>
      <c r="C70">
        <v>311</v>
      </c>
      <c r="D70">
        <v>24.23</v>
      </c>
      <c r="E70">
        <v>44.93</v>
      </c>
      <c r="F70" s="3">
        <f t="shared" si="0"/>
        <v>959.09999999999991</v>
      </c>
      <c r="G70">
        <f t="shared" si="3"/>
        <v>311.70284218418033</v>
      </c>
      <c r="H70">
        <f t="shared" si="2"/>
        <v>0.49398713586337201</v>
      </c>
    </row>
    <row r="71" spans="1:8">
      <c r="A71" s="1">
        <v>41472</v>
      </c>
      <c r="B71" s="2">
        <v>0.6667939814814815</v>
      </c>
      <c r="C71">
        <v>313</v>
      </c>
      <c r="D71">
        <v>24.21</v>
      </c>
      <c r="E71">
        <v>44.9</v>
      </c>
      <c r="F71" s="3">
        <f t="shared" si="0"/>
        <v>960.18333333333328</v>
      </c>
      <c r="G71">
        <f t="shared" ref="G71:G102" si="4">CO2_Change*EXP(-Krate*(F71-Tinit))+CO2_final</f>
        <v>310.57574514957076</v>
      </c>
      <c r="H71">
        <f t="shared" si="2"/>
        <v>5.8770115798296763</v>
      </c>
    </row>
    <row r="72" spans="1:8">
      <c r="A72" s="1">
        <v>41472</v>
      </c>
      <c r="B72" s="2">
        <v>0.66754629629629625</v>
      </c>
      <c r="C72">
        <v>311</v>
      </c>
      <c r="D72">
        <v>24.21</v>
      </c>
      <c r="E72">
        <v>44.77</v>
      </c>
      <c r="F72" s="3">
        <f t="shared" ref="F72:F135" si="5">B72*24*60</f>
        <v>961.26666666666665</v>
      </c>
      <c r="G72">
        <f t="shared" si="4"/>
        <v>309.47499298898134</v>
      </c>
      <c r="H72">
        <f t="shared" ref="H72:H135" si="6">(C72-G72)^2</f>
        <v>2.3256463836560628</v>
      </c>
    </row>
    <row r="73" spans="1:8">
      <c r="A73" s="1">
        <v>41472</v>
      </c>
      <c r="B73" s="2">
        <v>0.66829861111111111</v>
      </c>
      <c r="C73">
        <v>310</v>
      </c>
      <c r="D73">
        <v>24.21</v>
      </c>
      <c r="E73">
        <v>44.93</v>
      </c>
      <c r="F73" s="3">
        <f t="shared" si="5"/>
        <v>962.35</v>
      </c>
      <c r="G73">
        <f t="shared" si="4"/>
        <v>308.39996991480388</v>
      </c>
      <c r="H73">
        <f t="shared" si="6"/>
        <v>2.5600962735327166</v>
      </c>
    </row>
    <row r="74" spans="1:8">
      <c r="A74" s="1">
        <v>41472</v>
      </c>
      <c r="B74" s="2">
        <v>0.66905092592592597</v>
      </c>
      <c r="C74">
        <v>307</v>
      </c>
      <c r="D74">
        <v>24.23</v>
      </c>
      <c r="E74">
        <v>44.87</v>
      </c>
      <c r="F74" s="3">
        <f t="shared" si="5"/>
        <v>963.43333333333339</v>
      </c>
      <c r="G74">
        <f t="shared" si="4"/>
        <v>307.35007453290876</v>
      </c>
      <c r="H74">
        <f t="shared" si="6"/>
        <v>0.12255217859128897</v>
      </c>
    </row>
    <row r="75" spans="1:8">
      <c r="A75" s="1">
        <v>41472</v>
      </c>
      <c r="B75" s="2">
        <v>0.66980324074074071</v>
      </c>
      <c r="C75">
        <v>307</v>
      </c>
      <c r="D75">
        <v>24.23</v>
      </c>
      <c r="E75">
        <v>44.7</v>
      </c>
      <c r="F75" s="3">
        <f t="shared" si="5"/>
        <v>964.51666666666665</v>
      </c>
      <c r="G75">
        <f t="shared" si="4"/>
        <v>306.32471950621033</v>
      </c>
      <c r="H75">
        <f t="shared" si="6"/>
        <v>0.45600374529282223</v>
      </c>
    </row>
    <row r="76" spans="1:8">
      <c r="A76" s="1">
        <v>41472</v>
      </c>
      <c r="B76" s="2">
        <v>0.67055555555555557</v>
      </c>
      <c r="C76">
        <v>307</v>
      </c>
      <c r="D76">
        <v>24.23</v>
      </c>
      <c r="E76">
        <v>44.73</v>
      </c>
      <c r="F76" s="3">
        <f t="shared" si="5"/>
        <v>965.6</v>
      </c>
      <c r="G76">
        <f t="shared" si="4"/>
        <v>305.323331226096</v>
      </c>
      <c r="H76">
        <f t="shared" si="6"/>
        <v>2.811218177384736</v>
      </c>
    </row>
    <row r="77" spans="1:8">
      <c r="A77" s="1">
        <v>41472</v>
      </c>
      <c r="B77" s="2">
        <v>0.67130787037037043</v>
      </c>
      <c r="C77">
        <v>303</v>
      </c>
      <c r="D77">
        <v>24.24</v>
      </c>
      <c r="E77">
        <v>44.77</v>
      </c>
      <c r="F77" s="3">
        <f t="shared" si="5"/>
        <v>966.68333333333339</v>
      </c>
      <c r="G77">
        <f t="shared" si="4"/>
        <v>304.34534949153618</v>
      </c>
      <c r="H77">
        <f t="shared" si="6"/>
        <v>1.8099652543766662</v>
      </c>
    </row>
    <row r="78" spans="1:8">
      <c r="A78" s="1">
        <v>41472</v>
      </c>
      <c r="B78" s="2">
        <v>0.67206018518518518</v>
      </c>
      <c r="C78">
        <v>302</v>
      </c>
      <c r="D78">
        <v>24.23</v>
      </c>
      <c r="E78">
        <v>44.63</v>
      </c>
      <c r="F78" s="3">
        <f t="shared" si="5"/>
        <v>967.76666666666665</v>
      </c>
      <c r="G78">
        <f t="shared" si="4"/>
        <v>303.39022719569363</v>
      </c>
      <c r="H78">
        <f t="shared" si="6"/>
        <v>1.9327316556461638</v>
      </c>
    </row>
    <row r="79" spans="1:8">
      <c r="A79" s="1">
        <v>41472</v>
      </c>
      <c r="B79" s="2">
        <v>0.67281250000000004</v>
      </c>
      <c r="C79">
        <v>302</v>
      </c>
      <c r="D79">
        <v>24.21</v>
      </c>
      <c r="E79">
        <v>44.77</v>
      </c>
      <c r="F79" s="3">
        <f t="shared" si="5"/>
        <v>968.85</v>
      </c>
      <c r="G79">
        <f t="shared" si="4"/>
        <v>302.45743001985852</v>
      </c>
      <c r="H79">
        <f t="shared" si="6"/>
        <v>0.20924222306776655</v>
      </c>
    </row>
    <row r="80" spans="1:8">
      <c r="A80" s="1">
        <v>41472</v>
      </c>
      <c r="B80" s="2">
        <v>0.67356481481481489</v>
      </c>
      <c r="C80">
        <v>301</v>
      </c>
      <c r="D80">
        <v>24.23</v>
      </c>
      <c r="E80">
        <v>44.77</v>
      </c>
      <c r="F80" s="3">
        <f t="shared" si="5"/>
        <v>969.93333333333339</v>
      </c>
      <c r="G80">
        <f t="shared" si="4"/>
        <v>301.546436134538</v>
      </c>
      <c r="H80">
        <f t="shared" si="6"/>
        <v>0.29859244912882954</v>
      </c>
    </row>
    <row r="81" spans="1:8">
      <c r="A81" s="1">
        <v>41472</v>
      </c>
      <c r="B81" s="2">
        <v>0.67431712962962964</v>
      </c>
      <c r="C81">
        <v>301</v>
      </c>
      <c r="D81">
        <v>24.24</v>
      </c>
      <c r="E81">
        <v>44.8</v>
      </c>
      <c r="F81" s="3">
        <f t="shared" si="5"/>
        <v>971.01666666666677</v>
      </c>
      <c r="G81">
        <f t="shared" si="4"/>
        <v>300.6567359075317</v>
      </c>
      <c r="H81">
        <f t="shared" si="6"/>
        <v>0.11783023717808754</v>
      </c>
    </row>
    <row r="82" spans="1:8">
      <c r="A82" s="1">
        <v>41472</v>
      </c>
      <c r="B82" s="2">
        <v>0.6750694444444445</v>
      </c>
      <c r="C82">
        <v>299</v>
      </c>
      <c r="D82">
        <v>24.25</v>
      </c>
      <c r="E82">
        <v>44.86</v>
      </c>
      <c r="F82" s="3">
        <f t="shared" si="5"/>
        <v>972.10000000000014</v>
      </c>
      <c r="G82">
        <f t="shared" si="4"/>
        <v>299.78783161883098</v>
      </c>
      <c r="H82">
        <f t="shared" si="6"/>
        <v>0.6206786596298397</v>
      </c>
    </row>
    <row r="83" spans="1:8">
      <c r="A83" s="1">
        <v>41472</v>
      </c>
      <c r="B83" s="2">
        <v>0.67582175925925936</v>
      </c>
      <c r="C83">
        <v>301</v>
      </c>
      <c r="D83">
        <v>24.26</v>
      </c>
      <c r="E83">
        <v>44.72</v>
      </c>
      <c r="F83" s="3">
        <f t="shared" si="5"/>
        <v>973.18333333333339</v>
      </c>
      <c r="G83">
        <f t="shared" si="4"/>
        <v>298.93923718218258</v>
      </c>
      <c r="H83">
        <f t="shared" si="6"/>
        <v>4.2467433912987911</v>
      </c>
    </row>
    <row r="84" spans="1:8">
      <c r="A84" s="1">
        <v>41472</v>
      </c>
      <c r="B84" s="2">
        <v>0.67657407407407411</v>
      </c>
      <c r="C84">
        <v>299</v>
      </c>
      <c r="D84">
        <v>24.26</v>
      </c>
      <c r="E84">
        <v>44.92</v>
      </c>
      <c r="F84" s="3">
        <f t="shared" si="5"/>
        <v>974.26666666666677</v>
      </c>
      <c r="G84">
        <f t="shared" si="4"/>
        <v>298.11047787315948</v>
      </c>
      <c r="H84">
        <f t="shared" si="6"/>
        <v>0.79124961413887862</v>
      </c>
    </row>
    <row r="85" spans="1:8">
      <c r="A85" s="1">
        <v>41472</v>
      </c>
      <c r="B85" s="2">
        <v>0.67732638888888885</v>
      </c>
      <c r="C85">
        <v>298</v>
      </c>
      <c r="D85">
        <v>24.27</v>
      </c>
      <c r="E85">
        <v>44.82</v>
      </c>
      <c r="F85" s="3">
        <f t="shared" si="5"/>
        <v>975.34999999999991</v>
      </c>
      <c r="G85">
        <f t="shared" si="4"/>
        <v>297.30109006358941</v>
      </c>
      <c r="H85">
        <f t="shared" si="6"/>
        <v>0.48847509921345056</v>
      </c>
    </row>
    <row r="86" spans="1:8">
      <c r="A86" s="1">
        <v>41472</v>
      </c>
      <c r="B86" s="2">
        <v>0.6780787037037036</v>
      </c>
      <c r="C86">
        <v>298</v>
      </c>
      <c r="D86">
        <v>24.27</v>
      </c>
      <c r="E86">
        <v>44.72</v>
      </c>
      <c r="F86" s="3">
        <f t="shared" si="5"/>
        <v>976.43333333333328</v>
      </c>
      <c r="G86">
        <f t="shared" si="4"/>
        <v>296.5106209621888</v>
      </c>
      <c r="H86">
        <f t="shared" si="6"/>
        <v>2.2182499182714288</v>
      </c>
    </row>
    <row r="87" spans="1:8">
      <c r="A87" s="1">
        <v>41472</v>
      </c>
      <c r="B87" s="2">
        <v>0.67883101851851846</v>
      </c>
      <c r="C87">
        <v>295</v>
      </c>
      <c r="D87">
        <v>24.27</v>
      </c>
      <c r="E87">
        <v>44.95</v>
      </c>
      <c r="F87" s="3">
        <f t="shared" si="5"/>
        <v>977.51666666666654</v>
      </c>
      <c r="G87">
        <f t="shared" si="4"/>
        <v>295.73862836126136</v>
      </c>
      <c r="H87">
        <f t="shared" si="6"/>
        <v>0.54557185605964575</v>
      </c>
    </row>
    <row r="88" spans="1:8">
      <c r="A88" s="1">
        <v>41472</v>
      </c>
      <c r="B88" s="2">
        <v>0.67958333333333332</v>
      </c>
      <c r="C88">
        <v>300</v>
      </c>
      <c r="D88">
        <v>24.27</v>
      </c>
      <c r="E88">
        <v>44.92</v>
      </c>
      <c r="F88" s="3">
        <f t="shared" si="5"/>
        <v>978.59999999999991</v>
      </c>
      <c r="G88">
        <f t="shared" si="4"/>
        <v>294.98468038931554</v>
      </c>
      <c r="H88">
        <f t="shared" si="6"/>
        <v>25.153430797316098</v>
      </c>
    </row>
    <row r="89" spans="1:8">
      <c r="A89" s="1">
        <v>41472</v>
      </c>
      <c r="B89" s="2">
        <v>0.68033564814814806</v>
      </c>
      <c r="C89">
        <v>297</v>
      </c>
      <c r="D89">
        <v>24.29</v>
      </c>
      <c r="E89">
        <v>44.79</v>
      </c>
      <c r="F89" s="3">
        <f t="shared" si="5"/>
        <v>979.68333333333328</v>
      </c>
      <c r="G89">
        <f t="shared" si="4"/>
        <v>294.24835526946566</v>
      </c>
      <c r="H89">
        <f t="shared" si="6"/>
        <v>7.5715487230773881</v>
      </c>
    </row>
    <row r="90" spans="1:8">
      <c r="A90" s="1">
        <v>41472</v>
      </c>
      <c r="B90" s="2">
        <v>0.68108796296296292</v>
      </c>
      <c r="C90">
        <v>297</v>
      </c>
      <c r="D90">
        <v>24.29</v>
      </c>
      <c r="E90">
        <v>44.79</v>
      </c>
      <c r="F90" s="3">
        <f t="shared" si="5"/>
        <v>980.76666666666665</v>
      </c>
      <c r="G90">
        <f t="shared" si="4"/>
        <v>293.52924108347918</v>
      </c>
      <c r="H90">
        <f t="shared" si="6"/>
        <v>12.04616745660879</v>
      </c>
    </row>
    <row r="91" spans="1:8">
      <c r="A91" s="1">
        <v>41472</v>
      </c>
      <c r="B91" s="2">
        <v>0.68184027777777778</v>
      </c>
      <c r="C91">
        <v>297</v>
      </c>
      <c r="D91">
        <v>24.29</v>
      </c>
      <c r="E91">
        <v>44.79</v>
      </c>
      <c r="F91" s="3">
        <f t="shared" si="5"/>
        <v>981.84999999999991</v>
      </c>
      <c r="G91">
        <f t="shared" si="4"/>
        <v>292.82693554133994</v>
      </c>
      <c r="H91">
        <f t="shared" si="6"/>
        <v>17.41446697613182</v>
      </c>
    </row>
    <row r="92" spans="1:8">
      <c r="A92" s="1">
        <v>41472</v>
      </c>
      <c r="B92" s="2">
        <v>0.68259259259259253</v>
      </c>
      <c r="C92">
        <v>294</v>
      </c>
      <c r="D92">
        <v>24.29</v>
      </c>
      <c r="E92">
        <v>44.79</v>
      </c>
      <c r="F92" s="3">
        <f t="shared" si="5"/>
        <v>982.93333333333328</v>
      </c>
      <c r="G92">
        <f t="shared" si="4"/>
        <v>292.14104575619683</v>
      </c>
      <c r="H92">
        <f t="shared" si="6"/>
        <v>3.4557108805538101</v>
      </c>
    </row>
    <row r="93" spans="1:8">
      <c r="A93" s="1">
        <v>41472</v>
      </c>
      <c r="B93" s="2">
        <v>0.68334490740740739</v>
      </c>
      <c r="C93">
        <v>294</v>
      </c>
      <c r="D93">
        <v>24.29</v>
      </c>
      <c r="E93">
        <v>44.65</v>
      </c>
      <c r="F93" s="3">
        <f t="shared" si="5"/>
        <v>984.01666666666665</v>
      </c>
      <c r="G93">
        <f t="shared" si="4"/>
        <v>291.47118802457396</v>
      </c>
      <c r="H93">
        <f t="shared" si="6"/>
        <v>6.39489000705814</v>
      </c>
    </row>
    <row r="94" spans="1:8">
      <c r="A94" s="1">
        <v>41472</v>
      </c>
      <c r="B94" s="2">
        <v>0.68409722222222225</v>
      </c>
      <c r="C94">
        <v>292</v>
      </c>
      <c r="D94">
        <v>24.3</v>
      </c>
      <c r="E94">
        <v>44.62</v>
      </c>
      <c r="F94" s="3">
        <f t="shared" si="5"/>
        <v>985.1</v>
      </c>
      <c r="G94">
        <f t="shared" si="4"/>
        <v>290.81698761171697</v>
      </c>
      <c r="H94">
        <f t="shared" si="6"/>
        <v>1.3995183108311235</v>
      </c>
    </row>
    <row r="95" spans="1:8">
      <c r="A95" s="1">
        <v>41472</v>
      </c>
      <c r="B95" s="2">
        <v>0.68484953703703699</v>
      </c>
      <c r="C95">
        <v>286</v>
      </c>
      <c r="D95">
        <v>24.31</v>
      </c>
      <c r="E95">
        <v>44.62</v>
      </c>
      <c r="F95" s="3">
        <f t="shared" si="5"/>
        <v>986.18333333333328</v>
      </c>
      <c r="G95">
        <f t="shared" si="4"/>
        <v>290.1780785419578</v>
      </c>
      <c r="H95">
        <f t="shared" si="6"/>
        <v>17.456340302768236</v>
      </c>
    </row>
    <row r="96" spans="1:8">
      <c r="A96" s="1">
        <v>41472</v>
      </c>
      <c r="B96" s="2">
        <v>0.68560185185185185</v>
      </c>
      <c r="C96">
        <v>285</v>
      </c>
      <c r="D96">
        <v>24.32</v>
      </c>
      <c r="E96">
        <v>44.52</v>
      </c>
      <c r="F96" s="3">
        <f t="shared" si="5"/>
        <v>987.26666666666665</v>
      </c>
      <c r="G96">
        <f t="shared" si="4"/>
        <v>289.55410339397844</v>
      </c>
      <c r="H96">
        <f t="shared" si="6"/>
        <v>20.739857723045919</v>
      </c>
    </row>
    <row r="97" spans="1:8">
      <c r="A97" s="1">
        <v>41472</v>
      </c>
      <c r="B97" s="2">
        <v>0.68635416666666671</v>
      </c>
      <c r="C97">
        <v>285</v>
      </c>
      <c r="D97">
        <v>24.31</v>
      </c>
      <c r="E97">
        <v>44.52</v>
      </c>
      <c r="F97" s="3">
        <f t="shared" si="5"/>
        <v>988.35</v>
      </c>
      <c r="G97">
        <f t="shared" si="4"/>
        <v>288.94471310086112</v>
      </c>
      <c r="H97">
        <f t="shared" si="6"/>
        <v>15.560761448105371</v>
      </c>
    </row>
    <row r="98" spans="1:8">
      <c r="A98" s="1">
        <v>41472</v>
      </c>
      <c r="B98" s="2">
        <v>0.68710648148148146</v>
      </c>
      <c r="C98">
        <v>287</v>
      </c>
      <c r="D98">
        <v>24.31</v>
      </c>
      <c r="E98">
        <v>44.59</v>
      </c>
      <c r="F98" s="3">
        <f t="shared" si="5"/>
        <v>989.43333333333339</v>
      </c>
      <c r="G98">
        <f t="shared" si="4"/>
        <v>288.34956675481158</v>
      </c>
      <c r="H98">
        <f t="shared" si="6"/>
        <v>1.821330425692649</v>
      </c>
    </row>
    <row r="99" spans="1:8">
      <c r="A99" s="1">
        <v>41472</v>
      </c>
      <c r="B99" s="2">
        <v>0.68785879629629632</v>
      </c>
      <c r="C99">
        <v>286</v>
      </c>
      <c r="D99">
        <v>24.31</v>
      </c>
      <c r="E99">
        <v>44.59</v>
      </c>
      <c r="F99" s="3">
        <f t="shared" si="5"/>
        <v>990.51666666666665</v>
      </c>
      <c r="G99">
        <f t="shared" si="4"/>
        <v>287.76833141644715</v>
      </c>
      <c r="H99">
        <f t="shared" si="6"/>
        <v>3.1269959983939977</v>
      </c>
    </row>
    <row r="100" spans="1:8">
      <c r="A100" s="1">
        <v>41472</v>
      </c>
      <c r="B100" s="2">
        <v>0.68861111111111117</v>
      </c>
      <c r="C100">
        <v>289</v>
      </c>
      <c r="D100">
        <v>24.31</v>
      </c>
      <c r="E100">
        <v>44.65</v>
      </c>
      <c r="F100" s="3">
        <f t="shared" si="5"/>
        <v>991.6</v>
      </c>
      <c r="G100">
        <f t="shared" si="4"/>
        <v>287.20068192854194</v>
      </c>
      <c r="H100">
        <f t="shared" si="6"/>
        <v>3.2375455222755534</v>
      </c>
    </row>
    <row r="101" spans="1:8">
      <c r="A101" s="1">
        <v>41472</v>
      </c>
      <c r="B101" s="2">
        <v>0.68936342592592592</v>
      </c>
      <c r="C101">
        <v>286</v>
      </c>
      <c r="D101">
        <v>24.31</v>
      </c>
      <c r="E101">
        <v>44.92</v>
      </c>
      <c r="F101" s="3">
        <f t="shared" si="5"/>
        <v>992.68333333333339</v>
      </c>
      <c r="G101">
        <f t="shared" si="4"/>
        <v>286.64630073412633</v>
      </c>
      <c r="H101">
        <f t="shared" si="6"/>
        <v>0.41770463893223031</v>
      </c>
    </row>
    <row r="102" spans="1:8">
      <c r="A102" s="1">
        <v>41472</v>
      </c>
      <c r="B102" s="2">
        <v>0.69011574074074078</v>
      </c>
      <c r="C102">
        <v>286</v>
      </c>
      <c r="D102">
        <v>24.32</v>
      </c>
      <c r="E102">
        <v>44.79</v>
      </c>
      <c r="F102" s="3">
        <f t="shared" si="5"/>
        <v>993.76666666666677</v>
      </c>
      <c r="G102">
        <f t="shared" si="4"/>
        <v>286.1048776988377</v>
      </c>
      <c r="H102">
        <f t="shared" si="6"/>
        <v>1.0999331713490703E-2</v>
      </c>
    </row>
    <row r="103" spans="1:8">
      <c r="A103" s="1">
        <v>41472</v>
      </c>
      <c r="B103" s="2">
        <v>0.69086805555555564</v>
      </c>
      <c r="C103">
        <v>289</v>
      </c>
      <c r="D103">
        <v>24.33</v>
      </c>
      <c r="E103">
        <v>44.72</v>
      </c>
      <c r="F103" s="3">
        <f t="shared" si="5"/>
        <v>994.85</v>
      </c>
      <c r="G103">
        <f t="shared" ref="G103:G134" si="7">CO2_Change*EXP(-Krate*(F103-Tinit))+CO2_final</f>
        <v>285.57610993742378</v>
      </c>
      <c r="H103">
        <f t="shared" si="6"/>
        <v>11.723023160608191</v>
      </c>
    </row>
    <row r="104" spans="1:8">
      <c r="A104" s="1">
        <v>41472</v>
      </c>
      <c r="B104" s="2">
        <v>0.69162037037037039</v>
      </c>
      <c r="C104">
        <v>290</v>
      </c>
      <c r="D104">
        <v>24.33</v>
      </c>
      <c r="E104">
        <v>44.79</v>
      </c>
      <c r="F104" s="3">
        <f t="shared" si="5"/>
        <v>995.93333333333339</v>
      </c>
      <c r="G104">
        <f t="shared" si="7"/>
        <v>285.05970164430101</v>
      </c>
      <c r="H104">
        <f t="shared" si="6"/>
        <v>24.406547843322098</v>
      </c>
    </row>
    <row r="105" spans="1:8">
      <c r="A105" s="1">
        <v>41472</v>
      </c>
      <c r="B105" s="2">
        <v>0.69237268518518524</v>
      </c>
      <c r="C105">
        <v>288</v>
      </c>
      <c r="D105">
        <v>24.34</v>
      </c>
      <c r="E105">
        <v>44.75</v>
      </c>
      <c r="F105" s="3">
        <f t="shared" si="5"/>
        <v>997.01666666666677</v>
      </c>
      <c r="G105">
        <f t="shared" si="7"/>
        <v>284.55536392807403</v>
      </c>
      <c r="H105">
        <f t="shared" si="6"/>
        <v>11.865517668013577</v>
      </c>
    </row>
    <row r="106" spans="1:8">
      <c r="A106" s="1">
        <v>41472</v>
      </c>
      <c r="B106" s="2">
        <v>0.6931250000000001</v>
      </c>
      <c r="C106">
        <v>284</v>
      </c>
      <c r="D106">
        <v>24.33</v>
      </c>
      <c r="E106">
        <v>44.69</v>
      </c>
      <c r="F106" s="3">
        <f t="shared" si="5"/>
        <v>998.10000000000014</v>
      </c>
      <c r="G106">
        <f t="shared" si="7"/>
        <v>284.06281464992264</v>
      </c>
      <c r="H106">
        <f t="shared" si="6"/>
        <v>3.9456802449042176E-3</v>
      </c>
    </row>
    <row r="107" spans="1:8">
      <c r="A107" s="1">
        <v>41472</v>
      </c>
      <c r="B107" s="2">
        <v>0.69387731481481474</v>
      </c>
      <c r="C107">
        <v>279</v>
      </c>
      <c r="D107">
        <v>24.34</v>
      </c>
      <c r="E107">
        <v>44.62</v>
      </c>
      <c r="F107" s="3">
        <f t="shared" si="5"/>
        <v>999.18333333333317</v>
      </c>
      <c r="G107">
        <f t="shared" si="7"/>
        <v>283.58177826576645</v>
      </c>
      <c r="H107">
        <f t="shared" si="6"/>
        <v>20.992692076649774</v>
      </c>
    </row>
    <row r="108" spans="1:8">
      <c r="A108" s="1">
        <v>41472</v>
      </c>
      <c r="B108" s="2">
        <v>0.6946296296296296</v>
      </c>
      <c r="C108">
        <v>279</v>
      </c>
      <c r="D108">
        <v>24.33</v>
      </c>
      <c r="E108">
        <v>44.79</v>
      </c>
      <c r="F108" s="3">
        <f t="shared" si="5"/>
        <v>1000.2666666666665</v>
      </c>
      <c r="G108">
        <f t="shared" si="7"/>
        <v>283.11198567211841</v>
      </c>
      <c r="H108">
        <f t="shared" si="6"/>
        <v>16.908426167707074</v>
      </c>
    </row>
    <row r="109" spans="1:8">
      <c r="A109" s="1">
        <v>41472</v>
      </c>
      <c r="B109" s="2">
        <v>0.69538194444444434</v>
      </c>
      <c r="C109">
        <v>277</v>
      </c>
      <c r="D109">
        <v>24.33</v>
      </c>
      <c r="E109">
        <v>44.72</v>
      </c>
      <c r="F109" s="3">
        <f t="shared" si="5"/>
        <v>1001.3499999999999</v>
      </c>
      <c r="G109">
        <f t="shared" si="7"/>
        <v>282.65317405554265</v>
      </c>
      <c r="H109">
        <f t="shared" si="6"/>
        <v>31.958376902260529</v>
      </c>
    </row>
    <row r="110" spans="1:8">
      <c r="A110" s="1">
        <v>41472</v>
      </c>
      <c r="B110" s="2">
        <v>0.6961342592592592</v>
      </c>
      <c r="C110">
        <v>279</v>
      </c>
      <c r="D110">
        <v>24.34</v>
      </c>
      <c r="E110">
        <v>44.62</v>
      </c>
      <c r="F110" s="3">
        <f t="shared" si="5"/>
        <v>1002.4333333333333</v>
      </c>
      <c r="G110">
        <f t="shared" si="7"/>
        <v>282.2050867456295</v>
      </c>
      <c r="H110">
        <f t="shared" si="6"/>
        <v>10.272581047009906</v>
      </c>
    </row>
    <row r="111" spans="1:8">
      <c r="A111" s="1">
        <v>41472</v>
      </c>
      <c r="B111" s="2">
        <v>0.69688657407407406</v>
      </c>
      <c r="C111">
        <v>278</v>
      </c>
      <c r="D111">
        <v>24.34</v>
      </c>
      <c r="E111">
        <v>44.62</v>
      </c>
      <c r="F111" s="3">
        <f t="shared" si="5"/>
        <v>1003.5166666666667</v>
      </c>
      <c r="G111">
        <f t="shared" si="7"/>
        <v>281.76747307140801</v>
      </c>
      <c r="H111">
        <f t="shared" si="6"/>
        <v>14.193853343784472</v>
      </c>
    </row>
    <row r="112" spans="1:8">
      <c r="A112" s="1">
        <v>41472</v>
      </c>
      <c r="B112" s="2">
        <v>0.69763888888888881</v>
      </c>
      <c r="C112">
        <v>279</v>
      </c>
      <c r="D112">
        <v>24.33</v>
      </c>
      <c r="E112">
        <v>44.65</v>
      </c>
      <c r="F112" s="3">
        <f t="shared" si="5"/>
        <v>1004.5999999999999</v>
      </c>
      <c r="G112">
        <f t="shared" si="7"/>
        <v>281.34008822111468</v>
      </c>
      <c r="H112">
        <f t="shared" si="6"/>
        <v>5.4760128825996848</v>
      </c>
    </row>
    <row r="113" spans="1:8">
      <c r="A113" s="1">
        <v>41472</v>
      </c>
      <c r="B113" s="2">
        <v>0.69839120370370367</v>
      </c>
      <c r="C113">
        <v>279</v>
      </c>
      <c r="D113">
        <v>24.32</v>
      </c>
      <c r="E113">
        <v>44.62</v>
      </c>
      <c r="F113" s="3">
        <f t="shared" si="5"/>
        <v>1005.6833333333333</v>
      </c>
      <c r="G113">
        <f t="shared" si="7"/>
        <v>280.92269310523932</v>
      </c>
      <c r="H113">
        <f t="shared" si="6"/>
        <v>3.6967487769348124</v>
      </c>
    </row>
    <row r="114" spans="1:8">
      <c r="A114" s="1">
        <v>41472</v>
      </c>
      <c r="B114" s="2">
        <v>0.69914351851851853</v>
      </c>
      <c r="C114">
        <v>278</v>
      </c>
      <c r="D114">
        <v>24.33</v>
      </c>
      <c r="E114">
        <v>44.52</v>
      </c>
      <c r="F114" s="3">
        <f t="shared" si="5"/>
        <v>1006.7666666666667</v>
      </c>
      <c r="G114">
        <f t="shared" si="7"/>
        <v>280.51505422277307</v>
      </c>
      <c r="H114">
        <f t="shared" si="6"/>
        <v>6.325497743488671</v>
      </c>
    </row>
    <row r="115" spans="1:8">
      <c r="A115" s="1">
        <v>41472</v>
      </c>
      <c r="B115" s="2">
        <v>0.69989583333333327</v>
      </c>
      <c r="C115">
        <v>278</v>
      </c>
      <c r="D115">
        <v>24.33</v>
      </c>
      <c r="E115">
        <v>44.55</v>
      </c>
      <c r="F115" s="3">
        <f t="shared" si="5"/>
        <v>1007.8499999999999</v>
      </c>
      <c r="G115">
        <f t="shared" si="7"/>
        <v>280.11694353058198</v>
      </c>
      <c r="H115">
        <f t="shared" si="6"/>
        <v>4.4814499116728879</v>
      </c>
    </row>
    <row r="116" spans="1:8">
      <c r="A116" s="1">
        <v>41472</v>
      </c>
      <c r="B116" s="2">
        <v>0.70064814814814813</v>
      </c>
      <c r="C116">
        <v>275</v>
      </c>
      <c r="D116">
        <v>24.33</v>
      </c>
      <c r="E116">
        <v>45.06</v>
      </c>
      <c r="F116" s="3">
        <f t="shared" si="5"/>
        <v>1008.9333333333333</v>
      </c>
      <c r="G116">
        <f t="shared" si="7"/>
        <v>279.72813831583403</v>
      </c>
      <c r="H116">
        <f t="shared" si="6"/>
        <v>22.355291933657863</v>
      </c>
    </row>
    <row r="117" spans="1:8">
      <c r="A117" s="1">
        <v>41472</v>
      </c>
      <c r="B117" s="2">
        <v>0.70140046296296299</v>
      </c>
      <c r="C117">
        <v>275</v>
      </c>
      <c r="D117">
        <v>24.35</v>
      </c>
      <c r="E117">
        <v>44.86</v>
      </c>
      <c r="F117" s="3">
        <f t="shared" si="5"/>
        <v>1010.0166666666667</v>
      </c>
      <c r="G117">
        <f t="shared" si="7"/>
        <v>279.34842107140844</v>
      </c>
      <c r="H117">
        <f t="shared" si="6"/>
        <v>18.908765814268911</v>
      </c>
    </row>
    <row r="118" spans="1:8">
      <c r="A118" s="1">
        <v>41472</v>
      </c>
      <c r="B118" s="2">
        <v>0.70215277777777774</v>
      </c>
      <c r="C118">
        <v>274</v>
      </c>
      <c r="D118">
        <v>24.33</v>
      </c>
      <c r="E118">
        <v>45.06</v>
      </c>
      <c r="F118" s="3">
        <f t="shared" si="5"/>
        <v>1011.1</v>
      </c>
      <c r="G118">
        <f t="shared" si="7"/>
        <v>278.97757937421659</v>
      </c>
      <c r="H118">
        <f t="shared" si="6"/>
        <v>24.776296426626409</v>
      </c>
    </row>
    <row r="119" spans="1:8">
      <c r="A119" s="1">
        <v>41472</v>
      </c>
      <c r="B119" s="2">
        <v>0.7029050925925926</v>
      </c>
      <c r="C119">
        <v>274</v>
      </c>
      <c r="D119">
        <v>24.36</v>
      </c>
      <c r="E119">
        <v>46.68</v>
      </c>
      <c r="F119" s="3">
        <f t="shared" si="5"/>
        <v>1012.1833333333334</v>
      </c>
      <c r="G119">
        <f t="shared" si="7"/>
        <v>278.61540576636747</v>
      </c>
      <c r="H119">
        <f t="shared" si="6"/>
        <v>21.301970388218123</v>
      </c>
    </row>
    <row r="120" spans="1:8">
      <c r="A120" s="1">
        <v>41472</v>
      </c>
      <c r="B120" s="2">
        <v>0.70365740740740745</v>
      </c>
      <c r="C120">
        <v>274</v>
      </c>
      <c r="D120">
        <v>24.36</v>
      </c>
      <c r="E120">
        <v>44.95</v>
      </c>
      <c r="F120" s="3">
        <f t="shared" si="5"/>
        <v>1013.2666666666667</v>
      </c>
      <c r="G120">
        <f t="shared" si="7"/>
        <v>278.26169763911076</v>
      </c>
      <c r="H120">
        <f t="shared" si="6"/>
        <v>18.162066767202262</v>
      </c>
    </row>
    <row r="121" spans="1:8">
      <c r="A121" s="1">
        <v>41472</v>
      </c>
      <c r="B121" s="2">
        <v>0.7044097222222222</v>
      </c>
      <c r="C121">
        <v>273</v>
      </c>
      <c r="D121">
        <v>24.38</v>
      </c>
      <c r="E121">
        <v>44.45</v>
      </c>
      <c r="F121" s="3">
        <f t="shared" si="5"/>
        <v>1014.35</v>
      </c>
      <c r="G121">
        <f t="shared" si="7"/>
        <v>277.91625711949234</v>
      </c>
      <c r="H121">
        <f t="shared" si="6"/>
        <v>24.16958406495915</v>
      </c>
    </row>
    <row r="122" spans="1:8">
      <c r="A122" s="1">
        <v>41472</v>
      </c>
      <c r="B122" s="2">
        <v>0.70516203703703706</v>
      </c>
      <c r="C122">
        <v>272</v>
      </c>
      <c r="D122">
        <v>24.38</v>
      </c>
      <c r="E122">
        <v>44.49</v>
      </c>
      <c r="F122" s="3">
        <f t="shared" si="5"/>
        <v>1015.4333333333334</v>
      </c>
      <c r="G122">
        <f t="shared" si="7"/>
        <v>277.57889095965959</v>
      </c>
      <c r="H122">
        <f t="shared" si="6"/>
        <v>31.124024339771484</v>
      </c>
    </row>
    <row r="123" spans="1:8">
      <c r="A123" s="1">
        <v>41472</v>
      </c>
      <c r="B123" s="2">
        <v>0.70591435185185192</v>
      </c>
      <c r="C123">
        <v>277</v>
      </c>
      <c r="D123">
        <v>24.36</v>
      </c>
      <c r="E123">
        <v>44.45</v>
      </c>
      <c r="F123" s="3">
        <f t="shared" si="5"/>
        <v>1016.5166666666667</v>
      </c>
      <c r="G123">
        <f t="shared" si="7"/>
        <v>277.24941042875372</v>
      </c>
      <c r="H123">
        <f t="shared" si="6"/>
        <v>6.2205561971114327E-2</v>
      </c>
    </row>
    <row r="124" spans="1:8">
      <c r="A124" s="1">
        <v>41472</v>
      </c>
      <c r="B124" s="2">
        <v>0.70666666666666667</v>
      </c>
      <c r="C124">
        <v>279</v>
      </c>
      <c r="D124">
        <v>24.36</v>
      </c>
      <c r="E124">
        <v>44.35</v>
      </c>
      <c r="F124" s="3">
        <f t="shared" si="5"/>
        <v>1017.6</v>
      </c>
      <c r="G124">
        <f t="shared" si="7"/>
        <v>276.92763120732894</v>
      </c>
      <c r="H124">
        <f t="shared" si="6"/>
        <v>4.2947124128368932</v>
      </c>
    </row>
    <row r="125" spans="1:8">
      <c r="A125" s="1">
        <v>41472</v>
      </c>
      <c r="B125" s="2">
        <v>0.70741898148148152</v>
      </c>
      <c r="C125">
        <v>279</v>
      </c>
      <c r="D125">
        <v>24.36</v>
      </c>
      <c r="E125">
        <v>44.45</v>
      </c>
      <c r="F125" s="3">
        <f t="shared" si="5"/>
        <v>1018.6833333333334</v>
      </c>
      <c r="G125">
        <f t="shared" si="7"/>
        <v>276.61337328424003</v>
      </c>
      <c r="H125">
        <f t="shared" si="6"/>
        <v>5.6959870803792381</v>
      </c>
    </row>
    <row r="126" spans="1:8">
      <c r="A126" s="1">
        <v>41472</v>
      </c>
      <c r="B126" s="2">
        <v>0.70817129629629638</v>
      </c>
      <c r="C126">
        <v>278</v>
      </c>
      <c r="D126">
        <v>24.36</v>
      </c>
      <c r="E126">
        <v>44.35</v>
      </c>
      <c r="F126" s="3">
        <f t="shared" si="5"/>
        <v>1019.7666666666668</v>
      </c>
      <c r="G126">
        <f t="shared" si="7"/>
        <v>276.30646085593941</v>
      </c>
      <c r="H126">
        <f t="shared" si="6"/>
        <v>2.8680748324654894</v>
      </c>
    </row>
    <row r="127" spans="1:8">
      <c r="A127" s="1">
        <v>41472</v>
      </c>
      <c r="B127" s="2">
        <v>0.70892361111111113</v>
      </c>
      <c r="C127">
        <v>279</v>
      </c>
      <c r="D127">
        <v>24.35</v>
      </c>
      <c r="E127">
        <v>44.45</v>
      </c>
      <c r="F127" s="3">
        <f t="shared" si="5"/>
        <v>1020.8500000000001</v>
      </c>
      <c r="G127">
        <f t="shared" si="7"/>
        <v>276.00672222812847</v>
      </c>
      <c r="H127">
        <f t="shared" si="6"/>
        <v>8.9597118195802086</v>
      </c>
    </row>
    <row r="128" spans="1:8">
      <c r="A128" s="1">
        <v>41472</v>
      </c>
      <c r="B128" s="2">
        <v>0.70967592592592599</v>
      </c>
      <c r="C128">
        <v>280</v>
      </c>
      <c r="D128">
        <v>24.35</v>
      </c>
      <c r="E128">
        <v>44.49</v>
      </c>
      <c r="F128" s="3">
        <f t="shared" si="5"/>
        <v>1021.9333333333334</v>
      </c>
      <c r="G128">
        <f t="shared" si="7"/>
        <v>275.71398971970757</v>
      </c>
      <c r="H128">
        <f t="shared" si="6"/>
        <v>18.369884122772397</v>
      </c>
    </row>
    <row r="129" spans="1:8">
      <c r="A129" s="1">
        <v>41472</v>
      </c>
      <c r="B129" s="2">
        <v>0.71042824074074085</v>
      </c>
      <c r="C129">
        <v>280</v>
      </c>
      <c r="D129">
        <v>24.36</v>
      </c>
      <c r="E129">
        <v>44.86</v>
      </c>
      <c r="F129" s="3">
        <f t="shared" si="5"/>
        <v>1023.0166666666668</v>
      </c>
      <c r="G129">
        <f t="shared" si="7"/>
        <v>275.42809956897122</v>
      </c>
      <c r="H129">
        <f t="shared" si="6"/>
        <v>20.902273551241144</v>
      </c>
    </row>
    <row r="130" spans="1:8">
      <c r="A130" s="1">
        <v>41472</v>
      </c>
      <c r="B130" s="2">
        <v>0.71118055555555548</v>
      </c>
      <c r="C130">
        <v>280</v>
      </c>
      <c r="D130">
        <v>24.39</v>
      </c>
      <c r="E130">
        <v>47.28</v>
      </c>
      <c r="F130" s="3">
        <f t="shared" si="5"/>
        <v>1024.0999999999999</v>
      </c>
      <c r="G130">
        <f t="shared" si="7"/>
        <v>275.14889184199563</v>
      </c>
      <c r="H130">
        <f t="shared" si="6"/>
        <v>23.533250360656503</v>
      </c>
    </row>
    <row r="131" spans="1:8">
      <c r="A131" s="1">
        <v>41472</v>
      </c>
      <c r="B131" s="2">
        <v>0.71193287037037034</v>
      </c>
      <c r="C131">
        <v>292</v>
      </c>
      <c r="D131">
        <v>24.4</v>
      </c>
      <c r="E131">
        <v>44.54</v>
      </c>
      <c r="F131" s="3">
        <f t="shared" si="5"/>
        <v>1025.1833333333332</v>
      </c>
      <c r="G131">
        <f t="shared" si="7"/>
        <v>274.87621034316788</v>
      </c>
      <c r="H131">
        <f t="shared" si="6"/>
        <v>293.22417221143058</v>
      </c>
    </row>
    <row r="132" spans="1:8">
      <c r="A132" s="1">
        <v>41472</v>
      </c>
      <c r="B132" s="2">
        <v>0.71268518518518509</v>
      </c>
      <c r="C132">
        <v>284</v>
      </c>
      <c r="D132">
        <v>24.4</v>
      </c>
      <c r="E132">
        <v>44.42</v>
      </c>
      <c r="F132" s="3">
        <f t="shared" si="5"/>
        <v>1026.2666666666667</v>
      </c>
      <c r="G132">
        <f t="shared" si="7"/>
        <v>274.60990252780624</v>
      </c>
      <c r="H132">
        <f t="shared" si="6"/>
        <v>88.173930537299611</v>
      </c>
    </row>
    <row r="133" spans="1:8">
      <c r="A133" s="1">
        <v>41472</v>
      </c>
      <c r="B133" s="2">
        <v>0.71343749999999995</v>
      </c>
      <c r="C133">
        <v>279</v>
      </c>
      <c r="D133">
        <v>24.4</v>
      </c>
      <c r="E133">
        <v>44.42</v>
      </c>
      <c r="F133" s="3">
        <f t="shared" si="5"/>
        <v>1027.3499999999999</v>
      </c>
      <c r="G133">
        <f t="shared" si="7"/>
        <v>274.34981941682315</v>
      </c>
      <c r="H133">
        <f t="shared" si="6"/>
        <v>21.62417945615497</v>
      </c>
    </row>
    <row r="134" spans="1:8">
      <c r="A134" s="1">
        <v>41472</v>
      </c>
      <c r="B134" s="2">
        <v>0.71418981481481481</v>
      </c>
      <c r="C134">
        <v>276</v>
      </c>
      <c r="D134">
        <v>24.4</v>
      </c>
      <c r="E134">
        <v>44.45</v>
      </c>
      <c r="F134" s="3">
        <f t="shared" si="5"/>
        <v>1028.4333333333332</v>
      </c>
      <c r="G134">
        <f t="shared" si="7"/>
        <v>274.09581551338221</v>
      </c>
      <c r="H134">
        <f t="shared" si="6"/>
        <v>3.6259185590758714</v>
      </c>
    </row>
    <row r="135" spans="1:8">
      <c r="A135" s="1">
        <v>41472</v>
      </c>
      <c r="B135" s="2">
        <v>0.71494212962962955</v>
      </c>
      <c r="C135">
        <v>276</v>
      </c>
      <c r="D135">
        <v>24.4</v>
      </c>
      <c r="E135">
        <v>44.48</v>
      </c>
      <c r="F135" s="3">
        <f t="shared" si="5"/>
        <v>1029.5166666666667</v>
      </c>
      <c r="G135">
        <f t="shared" ref="G135:G147" si="8">CO2_Change*EXP(-Krate*(F135-Tinit))+CO2_final</f>
        <v>273.84774872150427</v>
      </c>
      <c r="H135">
        <f t="shared" si="6"/>
        <v>4.6321855657864859</v>
      </c>
    </row>
    <row r="136" spans="1:8">
      <c r="A136" s="1">
        <v>41472</v>
      </c>
      <c r="B136" s="2">
        <v>0.71569444444444441</v>
      </c>
      <c r="C136">
        <v>275</v>
      </c>
      <c r="D136">
        <v>24.4</v>
      </c>
      <c r="E136">
        <v>44.45</v>
      </c>
      <c r="F136" s="3">
        <f t="shared" ref="F136:F147" si="9">B136*24*60</f>
        <v>1030.5999999999999</v>
      </c>
      <c r="G136">
        <f t="shared" si="8"/>
        <v>273.60548026657506</v>
      </c>
      <c r="H136">
        <f t="shared" ref="H136:H147" si="10">(C136-G136)^2</f>
        <v>1.9446852869115736</v>
      </c>
    </row>
    <row r="137" spans="1:8">
      <c r="A137" s="1">
        <v>41472</v>
      </c>
      <c r="B137" s="2">
        <v>0.71644675925925927</v>
      </c>
      <c r="C137">
        <v>275</v>
      </c>
      <c r="D137">
        <v>24.4</v>
      </c>
      <c r="E137">
        <v>44.51</v>
      </c>
      <c r="F137" s="3">
        <f t="shared" si="9"/>
        <v>1031.6833333333334</v>
      </c>
      <c r="G137">
        <f t="shared" si="8"/>
        <v>273.36887461771153</v>
      </c>
      <c r="H137">
        <f t="shared" si="10"/>
        <v>2.6605700127457195</v>
      </c>
    </row>
    <row r="138" spans="1:8">
      <c r="A138" s="1">
        <v>41472</v>
      </c>
      <c r="B138" s="2">
        <v>0.71719907407407402</v>
      </c>
      <c r="C138">
        <v>274</v>
      </c>
      <c r="D138">
        <v>24.39</v>
      </c>
      <c r="E138">
        <v>44.54</v>
      </c>
      <c r="F138" s="3">
        <f t="shared" si="9"/>
        <v>1032.7666666666667</v>
      </c>
      <c r="G138">
        <f t="shared" si="8"/>
        <v>273.13779941194241</v>
      </c>
      <c r="H138">
        <f t="shared" si="10"/>
        <v>0.74338985404685365</v>
      </c>
    </row>
    <row r="139" spans="1:8">
      <c r="A139" s="1">
        <v>41472</v>
      </c>
      <c r="B139" s="2">
        <v>0.71795138888888888</v>
      </c>
      <c r="C139">
        <v>272</v>
      </c>
      <c r="D139">
        <v>24.4</v>
      </c>
      <c r="E139">
        <v>44.58</v>
      </c>
      <c r="F139" s="3">
        <f t="shared" si="9"/>
        <v>1033.8499999999999</v>
      </c>
      <c r="G139">
        <f t="shared" si="8"/>
        <v>272.91212538016117</v>
      </c>
      <c r="H139">
        <f t="shared" si="10"/>
        <v>0.83197270913416166</v>
      </c>
    </row>
    <row r="140" spans="1:8">
      <c r="A140" s="1">
        <v>41472</v>
      </c>
      <c r="B140" s="2">
        <v>0.71870370370370373</v>
      </c>
      <c r="C140">
        <v>272</v>
      </c>
      <c r="D140">
        <v>24.4</v>
      </c>
      <c r="E140">
        <v>44.54</v>
      </c>
      <c r="F140" s="3">
        <f t="shared" si="9"/>
        <v>1034.9333333333334</v>
      </c>
      <c r="G140">
        <f t="shared" si="8"/>
        <v>272.69172627480975</v>
      </c>
      <c r="H140">
        <f t="shared" si="10"/>
        <v>0.47848523926217762</v>
      </c>
    </row>
    <row r="141" spans="1:8">
      <c r="A141" s="1">
        <v>41472</v>
      </c>
      <c r="B141" s="2">
        <v>0.71945601851851848</v>
      </c>
      <c r="C141">
        <v>271</v>
      </c>
      <c r="D141">
        <v>24.41</v>
      </c>
      <c r="E141">
        <v>44.45</v>
      </c>
      <c r="F141" s="3">
        <f t="shared" si="9"/>
        <v>1036.0166666666667</v>
      </c>
      <c r="G141">
        <f t="shared" si="8"/>
        <v>272.47647879925279</v>
      </c>
      <c r="H141">
        <f t="shared" si="10"/>
        <v>2.1799896446429563</v>
      </c>
    </row>
    <row r="142" spans="1:8">
      <c r="A142" s="1">
        <v>41472</v>
      </c>
      <c r="B142" s="2">
        <v>0.72020833333333334</v>
      </c>
      <c r="C142">
        <v>272</v>
      </c>
      <c r="D142">
        <v>24.41</v>
      </c>
      <c r="E142">
        <v>44.48</v>
      </c>
      <c r="F142" s="3">
        <f t="shared" si="9"/>
        <v>1037.0999999999999</v>
      </c>
      <c r="G142">
        <f t="shared" si="8"/>
        <v>272.26626253880204</v>
      </c>
      <c r="H142">
        <f t="shared" si="10"/>
        <v>7.0895739569307198E-2</v>
      </c>
    </row>
    <row r="143" spans="1:8">
      <c r="A143" s="1">
        <v>41472</v>
      </c>
      <c r="B143" s="2">
        <v>0.7209606481481482</v>
      </c>
      <c r="C143">
        <v>271</v>
      </c>
      <c r="D143">
        <v>24.41</v>
      </c>
      <c r="E143">
        <v>44.38</v>
      </c>
      <c r="F143" s="3">
        <f t="shared" si="9"/>
        <v>1038.1833333333334</v>
      </c>
      <c r="G143">
        <f t="shared" si="8"/>
        <v>272.06095989335375</v>
      </c>
      <c r="H143">
        <f t="shared" si="10"/>
        <v>1.1256358953052092</v>
      </c>
    </row>
    <row r="144" spans="1:8">
      <c r="A144" s="1">
        <v>41472</v>
      </c>
      <c r="B144" s="2">
        <v>0.72171296296296295</v>
      </c>
      <c r="C144">
        <v>269</v>
      </c>
      <c r="D144">
        <v>24.41</v>
      </c>
      <c r="E144">
        <v>44.35</v>
      </c>
      <c r="F144" s="3">
        <f t="shared" si="9"/>
        <v>1039.2666666666667</v>
      </c>
      <c r="G144">
        <f t="shared" si="8"/>
        <v>271.86045601160049</v>
      </c>
      <c r="H144">
        <f t="shared" si="10"/>
        <v>8.182208594301386</v>
      </c>
    </row>
    <row r="145" spans="1:8">
      <c r="A145" s="1">
        <v>41472</v>
      </c>
      <c r="B145" s="2">
        <v>0.7224652777777778</v>
      </c>
      <c r="C145">
        <v>265</v>
      </c>
      <c r="D145">
        <v>24.41</v>
      </c>
      <c r="E145">
        <v>44.35</v>
      </c>
      <c r="F145" s="3">
        <f t="shared" si="9"/>
        <v>1040.3500000000001</v>
      </c>
      <c r="G145">
        <f t="shared" si="8"/>
        <v>271.66463872677991</v>
      </c>
      <c r="H145">
        <f t="shared" si="10"/>
        <v>44.417409358494574</v>
      </c>
    </row>
    <row r="146" spans="1:8">
      <c r="A146" s="1">
        <v>41472</v>
      </c>
      <c r="B146" s="2">
        <v>0.72321759259259266</v>
      </c>
      <c r="C146">
        <v>265</v>
      </c>
      <c r="D146">
        <v>24.41</v>
      </c>
      <c r="E146">
        <v>44.42</v>
      </c>
      <c r="F146" s="3">
        <f t="shared" si="9"/>
        <v>1041.4333333333334</v>
      </c>
      <c r="G146">
        <f t="shared" si="8"/>
        <v>271.47339849392665</v>
      </c>
      <c r="H146">
        <f t="shared" si="10"/>
        <v>41.904888061171846</v>
      </c>
    </row>
    <row r="147" spans="1:8">
      <c r="A147" s="1">
        <v>41472</v>
      </c>
      <c r="B147" s="2">
        <v>0.72396990740740741</v>
      </c>
      <c r="C147">
        <v>267</v>
      </c>
      <c r="D147">
        <v>24.42</v>
      </c>
      <c r="E147">
        <v>44.88</v>
      </c>
      <c r="F147" s="3">
        <f t="shared" si="9"/>
        <v>1042.5166666666667</v>
      </c>
      <c r="G147">
        <f t="shared" si="8"/>
        <v>271.28662832858964</v>
      </c>
      <c r="H147">
        <f t="shared" si="10"/>
        <v>18.375182427467237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CO2_Change</vt:lpstr>
      <vt:lpstr>CO2_final</vt:lpstr>
      <vt:lpstr>CO2_Init</vt:lpstr>
      <vt:lpstr>Krate</vt:lpstr>
      <vt:lpstr>Tinit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Miguel</cp:lastModifiedBy>
  <dcterms:created xsi:type="dcterms:W3CDTF">2013-07-18T00:21:54Z</dcterms:created>
  <dcterms:modified xsi:type="dcterms:W3CDTF">2013-08-06T02:28:07Z</dcterms:modified>
</cp:coreProperties>
</file>