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20" windowHeight="14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Sheet1!$A$10:$L$38</definedName>
  </definedNames>
  <calcPr calcId="125725"/>
</workbook>
</file>

<file path=xl/calcChain.xml><?xml version="1.0" encoding="utf-8"?>
<calcChain xmlns="http://schemas.openxmlformats.org/spreadsheetml/2006/main">
  <c r="L32" i="1"/>
  <c r="L31"/>
  <c r="L30"/>
  <c r="L29"/>
  <c r="L28"/>
  <c r="L27"/>
  <c r="L25"/>
  <c r="L23"/>
  <c r="L22"/>
  <c r="L21"/>
  <c r="L20"/>
  <c r="L19"/>
  <c r="L18"/>
  <c r="L15"/>
  <c r="L14"/>
  <c r="L12"/>
  <c r="L11"/>
  <c r="K37"/>
  <c r="K36"/>
  <c r="K35"/>
  <c r="K34"/>
  <c r="K33"/>
  <c r="K26"/>
  <c r="K24"/>
  <c r="K17"/>
  <c r="K16"/>
  <c r="K13"/>
  <c r="I37"/>
  <c r="L37" s="1"/>
  <c r="I36"/>
  <c r="L36" s="1"/>
  <c r="I35"/>
  <c r="L35" s="1"/>
  <c r="I34"/>
  <c r="L34" s="1"/>
  <c r="I33"/>
  <c r="L33" s="1"/>
  <c r="I11"/>
  <c r="K11" s="1"/>
  <c r="I32"/>
  <c r="K32" s="1"/>
  <c r="I31"/>
  <c r="K31" s="1"/>
  <c r="I30"/>
  <c r="K30" s="1"/>
  <c r="I29"/>
  <c r="K29" s="1"/>
  <c r="I28"/>
  <c r="K28" s="1"/>
  <c r="I27"/>
  <c r="K27" s="1"/>
  <c r="I26"/>
  <c r="L26" s="1"/>
  <c r="I25"/>
  <c r="K25" s="1"/>
  <c r="I24"/>
  <c r="L24" s="1"/>
  <c r="I23"/>
  <c r="K23" s="1"/>
  <c r="I22"/>
  <c r="K22" s="1"/>
  <c r="I21"/>
  <c r="K21" s="1"/>
  <c r="I20"/>
  <c r="K20" s="1"/>
  <c r="I19"/>
  <c r="K19" s="1"/>
  <c r="I18"/>
  <c r="K18" s="1"/>
  <c r="I17"/>
  <c r="L17" s="1"/>
  <c r="I16"/>
  <c r="L16" s="1"/>
  <c r="I15"/>
  <c r="K15" s="1"/>
  <c r="I14"/>
  <c r="K14" s="1"/>
  <c r="I13"/>
  <c r="L13" s="1"/>
  <c r="I12"/>
  <c r="K12" s="1"/>
  <c r="I38" l="1"/>
  <c r="L38"/>
  <c r="K38"/>
</calcChain>
</file>

<file path=xl/sharedStrings.xml><?xml version="1.0" encoding="utf-8"?>
<sst xmlns="http://schemas.openxmlformats.org/spreadsheetml/2006/main" count="159" uniqueCount="85">
  <si>
    <t>Item</t>
  </si>
  <si>
    <t>Part Number</t>
  </si>
  <si>
    <t>Manufacturer</t>
  </si>
  <si>
    <t>Distributor</t>
  </si>
  <si>
    <t>Quantity</t>
  </si>
  <si>
    <t>Price</t>
  </si>
  <si>
    <t>Total</t>
  </si>
  <si>
    <t>LVD75A40</t>
  </si>
  <si>
    <t>Crydom</t>
  </si>
  <si>
    <t>Mouser</t>
  </si>
  <si>
    <t>GC120A12-RB7</t>
  </si>
  <si>
    <t>Mean-Well</t>
  </si>
  <si>
    <t>PS-12400</t>
  </si>
  <si>
    <t>Power-Sonic</t>
  </si>
  <si>
    <t>D1D20</t>
  </si>
  <si>
    <t>SE-540</t>
  </si>
  <si>
    <t>SeaHorse Cases</t>
  </si>
  <si>
    <t>Subconn</t>
  </si>
  <si>
    <t>Ocean Innovations</t>
  </si>
  <si>
    <t>MCIL8M</t>
  </si>
  <si>
    <t>MCIL4F</t>
  </si>
  <si>
    <t>679-2955-ND</t>
  </si>
  <si>
    <t>Apem</t>
  </si>
  <si>
    <t>Digikey</t>
  </si>
  <si>
    <t>679-2859-ND</t>
  </si>
  <si>
    <t>679-2858-ND</t>
  </si>
  <si>
    <t>679-2857-ND</t>
  </si>
  <si>
    <t>M2023LL3W01-ND</t>
  </si>
  <si>
    <t>NKK</t>
  </si>
  <si>
    <t>902-1137-ND</t>
  </si>
  <si>
    <t>Rose Bopla</t>
  </si>
  <si>
    <t>902-1230-ND</t>
  </si>
  <si>
    <t>F1497-ND</t>
  </si>
  <si>
    <t>LittelFuse</t>
  </si>
  <si>
    <t>Marathon/Kulka</t>
  </si>
  <si>
    <t>OnlineComponents</t>
  </si>
  <si>
    <t>8056T13</t>
  </si>
  <si>
    <t>McMaster</t>
  </si>
  <si>
    <t>8056T12</t>
  </si>
  <si>
    <t>7125K682</t>
  </si>
  <si>
    <t>7125K686</t>
  </si>
  <si>
    <t>88895K46</t>
  </si>
  <si>
    <t>93250A440</t>
  </si>
  <si>
    <t>Description</t>
  </si>
  <si>
    <t>Low Voltage Disconnect</t>
  </si>
  <si>
    <t>Battery</t>
  </si>
  <si>
    <t>Battery Charger</t>
  </si>
  <si>
    <t>Solid-state Relay</t>
  </si>
  <si>
    <t>Case</t>
  </si>
  <si>
    <t>ESP connector/Whip</t>
  </si>
  <si>
    <t>Green Indicator</t>
  </si>
  <si>
    <t>Yellow Indicator</t>
  </si>
  <si>
    <t>Bue Indicator</t>
  </si>
  <si>
    <t>white Indicator</t>
  </si>
  <si>
    <t>Switch</t>
  </si>
  <si>
    <t>Cable Gland</t>
  </si>
  <si>
    <t>Gland counter nut</t>
  </si>
  <si>
    <t>Fuse holder</t>
  </si>
  <si>
    <t>Large Gauge terminal Block</t>
  </si>
  <si>
    <t>3 Terminal Block</t>
  </si>
  <si>
    <t>2 Terminal Block</t>
  </si>
  <si>
    <t>Wire, 6 awg, Black</t>
  </si>
  <si>
    <t>Wire, 6 awg, Red</t>
  </si>
  <si>
    <t>Aluminum Plate</t>
  </si>
  <si>
    <t>1/4x20 All Thread</t>
  </si>
  <si>
    <t>Grand Total</t>
  </si>
  <si>
    <t>812-114</t>
  </si>
  <si>
    <t>Busbar block (Blue 6awg)</t>
  </si>
  <si>
    <t>Wago</t>
  </si>
  <si>
    <t>Busbar block (Grey 6awg)</t>
  </si>
  <si>
    <t>812-111</t>
  </si>
  <si>
    <t>Busbar block (Blue 12awg)</t>
  </si>
  <si>
    <t>812-104</t>
  </si>
  <si>
    <t>Busbar block (Grey 12awg)</t>
  </si>
  <si>
    <t>812-101</t>
  </si>
  <si>
    <t>Busbar</t>
  </si>
  <si>
    <t>210-133</t>
  </si>
  <si>
    <t>Order</t>
  </si>
  <si>
    <t>Yes</t>
  </si>
  <si>
    <t>No</t>
  </si>
  <si>
    <t>Fuerte Cases</t>
  </si>
  <si>
    <t>www.mouser.com</t>
  </si>
  <si>
    <t>www.fuertecases.com</t>
  </si>
  <si>
    <t>www.digikey.com</t>
  </si>
  <si>
    <t>www.mcmaster.com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</si>
</sst>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fuertecases.com/" TargetMode="External"/><Relationship Id="rId7" Type="http://schemas.openxmlformats.org/officeDocument/2006/relationships/hyperlink" Target="http://www.mcmaster.com/" TargetMode="External"/><Relationship Id="rId2" Type="http://schemas.openxmlformats.org/officeDocument/2006/relationships/hyperlink" Target="http://www.mouser.com/" TargetMode="External"/><Relationship Id="rId1" Type="http://schemas.openxmlformats.org/officeDocument/2006/relationships/hyperlink" Target="http://www.mouser.com/" TargetMode="External"/><Relationship Id="rId6" Type="http://schemas.openxmlformats.org/officeDocument/2006/relationships/hyperlink" Target="http://www.mcmaster.com/" TargetMode="External"/><Relationship Id="rId5" Type="http://schemas.openxmlformats.org/officeDocument/2006/relationships/hyperlink" Target="http://www.digikey.com/" TargetMode="External"/><Relationship Id="rId4" Type="http://schemas.openxmlformats.org/officeDocument/2006/relationships/hyperlink" Target="http://www.digike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L38"/>
  <sheetViews>
    <sheetView tabSelected="1" workbookViewId="0">
      <selection activeCell="S7" sqref="S7"/>
    </sheetView>
  </sheetViews>
  <sheetFormatPr defaultRowHeight="15"/>
  <cols>
    <col min="1" max="1" width="5.85546875" customWidth="1"/>
    <col min="2" max="2" width="26.28515625" customWidth="1"/>
    <col min="3" max="3" width="18.5703125" customWidth="1"/>
    <col min="4" max="4" width="18.140625" customWidth="1"/>
    <col min="5" max="5" width="18.7109375" customWidth="1"/>
    <col min="6" max="6" width="25.5703125" customWidth="1"/>
  </cols>
  <sheetData>
    <row r="10" spans="1:12">
      <c r="A10" s="2" t="s">
        <v>0</v>
      </c>
      <c r="B10" s="2" t="s">
        <v>43</v>
      </c>
      <c r="C10" s="2" t="s">
        <v>1</v>
      </c>
      <c r="D10" s="2" t="s">
        <v>2</v>
      </c>
      <c r="E10" s="2" t="s">
        <v>3</v>
      </c>
      <c r="F10" s="2"/>
      <c r="G10" s="2" t="s">
        <v>4</v>
      </c>
      <c r="H10" s="2" t="s">
        <v>5</v>
      </c>
      <c r="I10" s="2" t="s">
        <v>6</v>
      </c>
      <c r="J10" s="2" t="s">
        <v>77</v>
      </c>
      <c r="K10" s="2" t="s">
        <v>78</v>
      </c>
      <c r="L10" s="2" t="s">
        <v>79</v>
      </c>
    </row>
    <row r="11" spans="1:12">
      <c r="A11" s="2">
        <v>1</v>
      </c>
      <c r="B11" t="s">
        <v>46</v>
      </c>
      <c r="C11" t="s">
        <v>10</v>
      </c>
      <c r="D11" t="s">
        <v>11</v>
      </c>
      <c r="E11" t="s">
        <v>9</v>
      </c>
      <c r="F11" s="4" t="s">
        <v>81</v>
      </c>
      <c r="G11">
        <v>1</v>
      </c>
      <c r="H11">
        <v>85</v>
      </c>
      <c r="I11">
        <f>G11*H11</f>
        <v>85</v>
      </c>
      <c r="J11" s="2" t="s">
        <v>78</v>
      </c>
      <c r="K11">
        <f>IF(J11="yes",I11,0)</f>
        <v>85</v>
      </c>
      <c r="L11">
        <f>IF(J11="no",I11,0)</f>
        <v>0</v>
      </c>
    </row>
    <row r="12" spans="1:12">
      <c r="A12" s="2">
        <v>2</v>
      </c>
      <c r="B12" t="s">
        <v>44</v>
      </c>
      <c r="C12" t="s">
        <v>7</v>
      </c>
      <c r="D12" t="s">
        <v>8</v>
      </c>
      <c r="E12" t="s">
        <v>9</v>
      </c>
      <c r="F12" s="4" t="s">
        <v>81</v>
      </c>
      <c r="G12">
        <v>1</v>
      </c>
      <c r="H12">
        <v>98</v>
      </c>
      <c r="I12">
        <f>G12*H12</f>
        <v>98</v>
      </c>
      <c r="J12" s="2" t="s">
        <v>78</v>
      </c>
      <c r="K12">
        <f t="shared" ref="K12:K37" si="0">IF(J12="yes",I12,0)</f>
        <v>98</v>
      </c>
      <c r="L12">
        <f t="shared" ref="L12:L37" si="1">IF(J12="no",I12,0)</f>
        <v>0</v>
      </c>
    </row>
    <row r="13" spans="1:12">
      <c r="A13" s="2">
        <v>3</v>
      </c>
      <c r="B13" t="s">
        <v>45</v>
      </c>
      <c r="C13" t="s">
        <v>12</v>
      </c>
      <c r="D13" t="s">
        <v>13</v>
      </c>
      <c r="E13" t="s">
        <v>9</v>
      </c>
      <c r="F13" s="4" t="s">
        <v>81</v>
      </c>
      <c r="G13">
        <v>1</v>
      </c>
      <c r="H13">
        <v>143</v>
      </c>
      <c r="I13">
        <f>G13*H13</f>
        <v>143</v>
      </c>
      <c r="J13" s="2" t="s">
        <v>79</v>
      </c>
      <c r="K13">
        <f t="shared" si="0"/>
        <v>0</v>
      </c>
      <c r="L13">
        <f t="shared" si="1"/>
        <v>143</v>
      </c>
    </row>
    <row r="14" spans="1:12">
      <c r="A14" s="2">
        <v>4</v>
      </c>
      <c r="B14" t="s">
        <v>47</v>
      </c>
      <c r="C14" t="s">
        <v>14</v>
      </c>
      <c r="D14" t="s">
        <v>8</v>
      </c>
      <c r="E14" t="s">
        <v>9</v>
      </c>
      <c r="F14" s="4" t="s">
        <v>81</v>
      </c>
      <c r="G14">
        <v>1</v>
      </c>
      <c r="H14">
        <v>63</v>
      </c>
      <c r="I14">
        <f>G14*H14</f>
        <v>63</v>
      </c>
      <c r="J14" s="2" t="s">
        <v>78</v>
      </c>
      <c r="K14">
        <f t="shared" si="0"/>
        <v>63</v>
      </c>
      <c r="L14">
        <f t="shared" si="1"/>
        <v>0</v>
      </c>
    </row>
    <row r="15" spans="1:12">
      <c r="A15" s="2">
        <v>5</v>
      </c>
      <c r="B15" t="s">
        <v>48</v>
      </c>
      <c r="C15" t="s">
        <v>15</v>
      </c>
      <c r="D15" t="s">
        <v>16</v>
      </c>
      <c r="E15" t="s">
        <v>80</v>
      </c>
      <c r="F15" s="4" t="s">
        <v>82</v>
      </c>
      <c r="G15">
        <v>1</v>
      </c>
      <c r="H15">
        <v>43</v>
      </c>
      <c r="I15">
        <f>G15*H15</f>
        <v>43</v>
      </c>
      <c r="J15" s="2" t="s">
        <v>78</v>
      </c>
      <c r="K15">
        <f t="shared" si="0"/>
        <v>43</v>
      </c>
      <c r="L15">
        <f t="shared" si="1"/>
        <v>0</v>
      </c>
    </row>
    <row r="16" spans="1:12">
      <c r="A16" s="2">
        <v>6</v>
      </c>
      <c r="B16" t="s">
        <v>49</v>
      </c>
      <c r="C16" t="s">
        <v>19</v>
      </c>
      <c r="D16" t="s">
        <v>17</v>
      </c>
      <c r="E16" t="s">
        <v>18</v>
      </c>
      <c r="G16">
        <v>1</v>
      </c>
      <c r="H16">
        <v>80</v>
      </c>
      <c r="I16">
        <f>G16*H16</f>
        <v>80</v>
      </c>
      <c r="J16" s="2" t="s">
        <v>79</v>
      </c>
      <c r="K16">
        <f t="shared" si="0"/>
        <v>0</v>
      </c>
      <c r="L16">
        <f t="shared" si="1"/>
        <v>80</v>
      </c>
    </row>
    <row r="17" spans="1:12">
      <c r="A17" s="2">
        <v>7</v>
      </c>
      <c r="B17" t="s">
        <v>49</v>
      </c>
      <c r="C17" t="s">
        <v>20</v>
      </c>
      <c r="D17" t="s">
        <v>17</v>
      </c>
      <c r="E17" t="s">
        <v>18</v>
      </c>
      <c r="G17">
        <v>1</v>
      </c>
      <c r="H17">
        <v>43</v>
      </c>
      <c r="I17">
        <f>G17*H17</f>
        <v>43</v>
      </c>
      <c r="J17" s="2" t="s">
        <v>79</v>
      </c>
      <c r="K17">
        <f t="shared" si="0"/>
        <v>0</v>
      </c>
      <c r="L17">
        <f t="shared" si="1"/>
        <v>43</v>
      </c>
    </row>
    <row r="18" spans="1:12">
      <c r="A18" s="2">
        <v>8</v>
      </c>
      <c r="B18" t="s">
        <v>50</v>
      </c>
      <c r="C18" t="s">
        <v>21</v>
      </c>
      <c r="D18" t="s">
        <v>22</v>
      </c>
      <c r="E18" t="s">
        <v>23</v>
      </c>
      <c r="F18" s="4" t="s">
        <v>83</v>
      </c>
      <c r="G18">
        <v>3</v>
      </c>
      <c r="H18">
        <v>11.72</v>
      </c>
      <c r="I18">
        <f>G18*H18</f>
        <v>35.160000000000004</v>
      </c>
      <c r="J18" s="2" t="s">
        <v>78</v>
      </c>
      <c r="K18">
        <f t="shared" si="0"/>
        <v>35.160000000000004</v>
      </c>
      <c r="L18">
        <f t="shared" si="1"/>
        <v>0</v>
      </c>
    </row>
    <row r="19" spans="1:12">
      <c r="A19" s="2">
        <v>9</v>
      </c>
      <c r="B19" t="s">
        <v>51</v>
      </c>
      <c r="C19" t="s">
        <v>24</v>
      </c>
      <c r="D19" t="s">
        <v>22</v>
      </c>
      <c r="E19" t="s">
        <v>23</v>
      </c>
      <c r="F19" s="4" t="s">
        <v>83</v>
      </c>
      <c r="G19">
        <v>1</v>
      </c>
      <c r="H19">
        <v>11.9</v>
      </c>
      <c r="I19">
        <f>G19*H19</f>
        <v>11.9</v>
      </c>
      <c r="J19" s="2" t="s">
        <v>78</v>
      </c>
      <c r="K19">
        <f t="shared" si="0"/>
        <v>11.9</v>
      </c>
      <c r="L19">
        <f t="shared" si="1"/>
        <v>0</v>
      </c>
    </row>
    <row r="20" spans="1:12">
      <c r="A20" s="2">
        <v>10</v>
      </c>
      <c r="B20" t="s">
        <v>52</v>
      </c>
      <c r="C20" t="s">
        <v>25</v>
      </c>
      <c r="D20" t="s">
        <v>22</v>
      </c>
      <c r="E20" t="s">
        <v>23</v>
      </c>
      <c r="F20" s="4" t="s">
        <v>83</v>
      </c>
      <c r="G20">
        <v>1</v>
      </c>
      <c r="H20">
        <v>13.72</v>
      </c>
      <c r="I20">
        <f>G20*H20</f>
        <v>13.72</v>
      </c>
      <c r="J20" s="2" t="s">
        <v>78</v>
      </c>
      <c r="K20">
        <f t="shared" si="0"/>
        <v>13.72</v>
      </c>
      <c r="L20">
        <f t="shared" si="1"/>
        <v>0</v>
      </c>
    </row>
    <row r="21" spans="1:12">
      <c r="A21" s="2">
        <v>11</v>
      </c>
      <c r="B21" t="s">
        <v>53</v>
      </c>
      <c r="C21" t="s">
        <v>26</v>
      </c>
      <c r="D21" t="s">
        <v>22</v>
      </c>
      <c r="E21" t="s">
        <v>23</v>
      </c>
      <c r="F21" s="4" t="s">
        <v>83</v>
      </c>
      <c r="G21">
        <v>1</v>
      </c>
      <c r="H21">
        <v>14.12</v>
      </c>
      <c r="I21">
        <f>G21*H21</f>
        <v>14.12</v>
      </c>
      <c r="J21" s="2" t="s">
        <v>78</v>
      </c>
      <c r="K21">
        <f t="shared" si="0"/>
        <v>14.12</v>
      </c>
      <c r="L21">
        <f t="shared" si="1"/>
        <v>0</v>
      </c>
    </row>
    <row r="22" spans="1:12">
      <c r="A22" s="2">
        <v>12</v>
      </c>
      <c r="B22" t="s">
        <v>54</v>
      </c>
      <c r="C22" t="s">
        <v>27</v>
      </c>
      <c r="D22" t="s">
        <v>28</v>
      </c>
      <c r="E22" t="s">
        <v>23</v>
      </c>
      <c r="F22" s="4" t="s">
        <v>83</v>
      </c>
      <c r="G22">
        <v>1</v>
      </c>
      <c r="H22">
        <v>7.88</v>
      </c>
      <c r="I22">
        <f>G22*H22</f>
        <v>7.88</v>
      </c>
      <c r="J22" s="2" t="s">
        <v>78</v>
      </c>
      <c r="K22">
        <f t="shared" si="0"/>
        <v>7.88</v>
      </c>
      <c r="L22">
        <f t="shared" si="1"/>
        <v>0</v>
      </c>
    </row>
    <row r="23" spans="1:12">
      <c r="A23" s="2">
        <v>13</v>
      </c>
      <c r="B23" t="s">
        <v>55</v>
      </c>
      <c r="C23" t="s">
        <v>29</v>
      </c>
      <c r="D23" t="s">
        <v>30</v>
      </c>
      <c r="E23" t="s">
        <v>23</v>
      </c>
      <c r="F23" s="4" t="s">
        <v>83</v>
      </c>
      <c r="G23">
        <v>5</v>
      </c>
      <c r="H23">
        <v>1.1499999999999999</v>
      </c>
      <c r="I23">
        <f>G23*H23</f>
        <v>5.75</v>
      </c>
      <c r="J23" s="2" t="s">
        <v>78</v>
      </c>
      <c r="K23">
        <f t="shared" si="0"/>
        <v>5.75</v>
      </c>
      <c r="L23">
        <f t="shared" si="1"/>
        <v>0</v>
      </c>
    </row>
    <row r="24" spans="1:12">
      <c r="A24" s="2">
        <v>14</v>
      </c>
      <c r="B24" t="s">
        <v>56</v>
      </c>
      <c r="C24" t="s">
        <v>31</v>
      </c>
      <c r="D24" t="s">
        <v>30</v>
      </c>
      <c r="E24" t="s">
        <v>23</v>
      </c>
      <c r="F24" s="4" t="s">
        <v>83</v>
      </c>
      <c r="G24">
        <v>5</v>
      </c>
      <c r="H24">
        <v>0.28999999999999998</v>
      </c>
      <c r="I24">
        <f>G24*H24</f>
        <v>1.45</v>
      </c>
      <c r="J24" s="2" t="s">
        <v>79</v>
      </c>
      <c r="K24">
        <f t="shared" si="0"/>
        <v>0</v>
      </c>
      <c r="L24">
        <f t="shared" si="1"/>
        <v>1.45</v>
      </c>
    </row>
    <row r="25" spans="1:12">
      <c r="A25" s="2">
        <v>15</v>
      </c>
      <c r="B25" t="s">
        <v>57</v>
      </c>
      <c r="C25" t="s">
        <v>32</v>
      </c>
      <c r="D25" t="s">
        <v>33</v>
      </c>
      <c r="E25" t="s">
        <v>23</v>
      </c>
      <c r="F25" s="4" t="s">
        <v>83</v>
      </c>
      <c r="G25">
        <v>2</v>
      </c>
      <c r="H25">
        <v>1.1299999999999999</v>
      </c>
      <c r="I25">
        <f>G25*H25</f>
        <v>2.2599999999999998</v>
      </c>
      <c r="J25" s="2" t="s">
        <v>78</v>
      </c>
      <c r="K25">
        <f t="shared" si="0"/>
        <v>2.2599999999999998</v>
      </c>
      <c r="L25">
        <f t="shared" si="1"/>
        <v>0</v>
      </c>
    </row>
    <row r="26" spans="1:12">
      <c r="A26" s="2">
        <v>16</v>
      </c>
      <c r="B26" t="s">
        <v>58</v>
      </c>
      <c r="C26" s="1">
        <v>1412201</v>
      </c>
      <c r="D26" t="s">
        <v>34</v>
      </c>
      <c r="E26" t="s">
        <v>35</v>
      </c>
      <c r="G26">
        <v>1</v>
      </c>
      <c r="H26">
        <v>11.89</v>
      </c>
      <c r="I26">
        <f>G26*H26</f>
        <v>11.89</v>
      </c>
      <c r="J26" s="2" t="s">
        <v>79</v>
      </c>
      <c r="K26">
        <f t="shared" si="0"/>
        <v>0</v>
      </c>
      <c r="L26">
        <f t="shared" si="1"/>
        <v>11.89</v>
      </c>
    </row>
    <row r="27" spans="1:12">
      <c r="A27" s="2">
        <v>17</v>
      </c>
      <c r="B27" t="s">
        <v>59</v>
      </c>
      <c r="C27" t="s">
        <v>36</v>
      </c>
      <c r="E27" t="s">
        <v>37</v>
      </c>
      <c r="F27" s="4" t="s">
        <v>84</v>
      </c>
      <c r="G27">
        <v>1</v>
      </c>
      <c r="H27">
        <v>15</v>
      </c>
      <c r="I27">
        <f>G27*H27</f>
        <v>15</v>
      </c>
      <c r="J27" s="2" t="s">
        <v>78</v>
      </c>
      <c r="K27">
        <f t="shared" si="0"/>
        <v>15</v>
      </c>
      <c r="L27">
        <f t="shared" si="1"/>
        <v>0</v>
      </c>
    </row>
    <row r="28" spans="1:12">
      <c r="A28" s="2">
        <v>18</v>
      </c>
      <c r="B28" t="s">
        <v>60</v>
      </c>
      <c r="C28" t="s">
        <v>38</v>
      </c>
      <c r="E28" t="s">
        <v>37</v>
      </c>
      <c r="F28" s="4" t="s">
        <v>84</v>
      </c>
      <c r="G28">
        <v>2</v>
      </c>
      <c r="H28">
        <v>13.56</v>
      </c>
      <c r="I28">
        <f>G28*H28</f>
        <v>27.12</v>
      </c>
      <c r="J28" s="2" t="s">
        <v>78</v>
      </c>
      <c r="K28">
        <f t="shared" si="0"/>
        <v>27.12</v>
      </c>
      <c r="L28">
        <f t="shared" si="1"/>
        <v>0</v>
      </c>
    </row>
    <row r="29" spans="1:12">
      <c r="A29" s="2">
        <v>19</v>
      </c>
      <c r="B29" t="s">
        <v>61</v>
      </c>
      <c r="C29" t="s">
        <v>39</v>
      </c>
      <c r="E29" t="s">
        <v>37</v>
      </c>
      <c r="F29" s="4" t="s">
        <v>84</v>
      </c>
      <c r="G29">
        <v>100</v>
      </c>
      <c r="H29">
        <v>0.88649999999999995</v>
      </c>
      <c r="I29">
        <f>G29*H29</f>
        <v>88.649999999999991</v>
      </c>
      <c r="J29" s="2" t="s">
        <v>78</v>
      </c>
      <c r="K29">
        <f t="shared" si="0"/>
        <v>88.649999999999991</v>
      </c>
      <c r="L29">
        <f t="shared" si="1"/>
        <v>0</v>
      </c>
    </row>
    <row r="30" spans="1:12">
      <c r="A30" s="2">
        <v>20</v>
      </c>
      <c r="B30" t="s">
        <v>62</v>
      </c>
      <c r="C30" t="s">
        <v>40</v>
      </c>
      <c r="E30" t="s">
        <v>37</v>
      </c>
      <c r="F30" s="4" t="s">
        <v>84</v>
      </c>
      <c r="G30">
        <v>100</v>
      </c>
      <c r="H30">
        <v>0.88649999999999995</v>
      </c>
      <c r="I30">
        <f>G30*H30</f>
        <v>88.649999999999991</v>
      </c>
      <c r="J30" s="2" t="s">
        <v>78</v>
      </c>
      <c r="K30">
        <f t="shared" si="0"/>
        <v>88.649999999999991</v>
      </c>
      <c r="L30">
        <f t="shared" si="1"/>
        <v>0</v>
      </c>
    </row>
    <row r="31" spans="1:12">
      <c r="A31" s="2">
        <v>21</v>
      </c>
      <c r="B31" t="s">
        <v>63</v>
      </c>
      <c r="C31" t="s">
        <v>41</v>
      </c>
      <c r="E31" t="s">
        <v>37</v>
      </c>
      <c r="F31" s="4" t="s">
        <v>84</v>
      </c>
      <c r="G31">
        <v>2</v>
      </c>
      <c r="H31">
        <v>30.05</v>
      </c>
      <c r="I31">
        <f>G31*H31</f>
        <v>60.1</v>
      </c>
      <c r="J31" s="2" t="s">
        <v>78</v>
      </c>
      <c r="K31">
        <f t="shared" si="0"/>
        <v>60.1</v>
      </c>
      <c r="L31">
        <f t="shared" si="1"/>
        <v>0</v>
      </c>
    </row>
    <row r="32" spans="1:12">
      <c r="A32" s="2">
        <v>22</v>
      </c>
      <c r="B32" t="s">
        <v>64</v>
      </c>
      <c r="C32" t="s">
        <v>42</v>
      </c>
      <c r="E32" t="s">
        <v>37</v>
      </c>
      <c r="F32" s="4" t="s">
        <v>84</v>
      </c>
      <c r="G32">
        <v>1</v>
      </c>
      <c r="H32">
        <v>4.3499999999999996</v>
      </c>
      <c r="I32">
        <f>G32*H32</f>
        <v>4.3499999999999996</v>
      </c>
      <c r="J32" s="2" t="s">
        <v>78</v>
      </c>
      <c r="K32">
        <f t="shared" si="0"/>
        <v>4.3499999999999996</v>
      </c>
      <c r="L32">
        <f t="shared" si="1"/>
        <v>0</v>
      </c>
    </row>
    <row r="33" spans="1:12">
      <c r="A33" s="2">
        <v>23</v>
      </c>
      <c r="B33" t="s">
        <v>67</v>
      </c>
      <c r="C33" t="s">
        <v>66</v>
      </c>
      <c r="D33" t="s">
        <v>68</v>
      </c>
      <c r="E33" t="s">
        <v>68</v>
      </c>
      <c r="G33">
        <v>1</v>
      </c>
      <c r="H33">
        <v>5</v>
      </c>
      <c r="I33">
        <f>G33*H33</f>
        <v>5</v>
      </c>
      <c r="J33" s="2" t="s">
        <v>79</v>
      </c>
      <c r="K33">
        <f t="shared" si="0"/>
        <v>0</v>
      </c>
      <c r="L33">
        <f t="shared" si="1"/>
        <v>5</v>
      </c>
    </row>
    <row r="34" spans="1:12">
      <c r="A34" s="2">
        <v>24</v>
      </c>
      <c r="B34" t="s">
        <v>69</v>
      </c>
      <c r="C34" t="s">
        <v>70</v>
      </c>
      <c r="D34" t="s">
        <v>68</v>
      </c>
      <c r="E34" t="s">
        <v>68</v>
      </c>
      <c r="G34">
        <v>1</v>
      </c>
      <c r="H34">
        <v>5</v>
      </c>
      <c r="I34">
        <f t="shared" ref="I34:I37" si="2">G34*H34</f>
        <v>5</v>
      </c>
      <c r="J34" s="2" t="s">
        <v>79</v>
      </c>
      <c r="K34">
        <f t="shared" si="0"/>
        <v>0</v>
      </c>
      <c r="L34">
        <f t="shared" si="1"/>
        <v>5</v>
      </c>
    </row>
    <row r="35" spans="1:12">
      <c r="A35" s="2">
        <v>25</v>
      </c>
      <c r="B35" t="s">
        <v>71</v>
      </c>
      <c r="C35" t="s">
        <v>72</v>
      </c>
      <c r="D35" t="s">
        <v>68</v>
      </c>
      <c r="E35" t="s">
        <v>68</v>
      </c>
      <c r="G35">
        <v>1</v>
      </c>
      <c r="H35">
        <v>5</v>
      </c>
      <c r="I35">
        <f t="shared" si="2"/>
        <v>5</v>
      </c>
      <c r="J35" s="2" t="s">
        <v>79</v>
      </c>
      <c r="K35">
        <f t="shared" si="0"/>
        <v>0</v>
      </c>
      <c r="L35">
        <f t="shared" si="1"/>
        <v>5</v>
      </c>
    </row>
    <row r="36" spans="1:12">
      <c r="A36" s="2">
        <v>26</v>
      </c>
      <c r="B36" t="s">
        <v>73</v>
      </c>
      <c r="C36" t="s">
        <v>74</v>
      </c>
      <c r="D36" t="s">
        <v>68</v>
      </c>
      <c r="E36" t="s">
        <v>68</v>
      </c>
      <c r="G36">
        <v>1</v>
      </c>
      <c r="H36">
        <v>5</v>
      </c>
      <c r="I36">
        <f t="shared" si="2"/>
        <v>5</v>
      </c>
      <c r="J36" s="2" t="s">
        <v>79</v>
      </c>
      <c r="K36">
        <f t="shared" si="0"/>
        <v>0</v>
      </c>
      <c r="L36">
        <f t="shared" si="1"/>
        <v>5</v>
      </c>
    </row>
    <row r="37" spans="1:12">
      <c r="A37" s="2">
        <v>27</v>
      </c>
      <c r="B37" t="s">
        <v>75</v>
      </c>
      <c r="C37" t="s">
        <v>76</v>
      </c>
      <c r="D37" t="s">
        <v>68</v>
      </c>
      <c r="E37" t="s">
        <v>68</v>
      </c>
      <c r="G37">
        <v>1</v>
      </c>
      <c r="H37">
        <v>5</v>
      </c>
      <c r="I37">
        <f t="shared" si="2"/>
        <v>5</v>
      </c>
      <c r="J37" s="2" t="s">
        <v>79</v>
      </c>
      <c r="K37">
        <f t="shared" si="0"/>
        <v>0</v>
      </c>
      <c r="L37">
        <f t="shared" si="1"/>
        <v>5</v>
      </c>
    </row>
    <row r="38" spans="1:12">
      <c r="G38" s="3" t="s">
        <v>65</v>
      </c>
      <c r="H38" s="3"/>
      <c r="I38">
        <f>SUM(I11:I33)</f>
        <v>948</v>
      </c>
      <c r="K38">
        <f t="shared" ref="K38:L38" si="3">SUM(K11:K33)</f>
        <v>663.66000000000008</v>
      </c>
      <c r="L38">
        <f t="shared" si="3"/>
        <v>284.33999999999997</v>
      </c>
    </row>
  </sheetData>
  <autoFilter ref="A10:L38"/>
  <mergeCells count="1">
    <mergeCell ref="G38:H38"/>
  </mergeCells>
  <hyperlinks>
    <hyperlink ref="F11" r:id="rId1"/>
    <hyperlink ref="F12:F14" r:id="rId2" display="www.mouser.com"/>
    <hyperlink ref="F15" r:id="rId3"/>
    <hyperlink ref="F18" r:id="rId4"/>
    <hyperlink ref="F19:F25" r:id="rId5" display="www.digikey.com"/>
    <hyperlink ref="F27" r:id="rId6"/>
    <hyperlink ref="F28:F32" r:id="rId7" display="www.mcmaster.com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2013-05-09T21:43:26Z</dcterms:created>
  <dcterms:modified xsi:type="dcterms:W3CDTF">2013-06-06T21:22:27Z</dcterms:modified>
</cp:coreProperties>
</file>