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ESP\Electrical\budget\"/>
    </mc:Choice>
  </mc:AlternateContent>
  <bookViews>
    <workbookView xWindow="0" yWindow="0" windowWidth="16320" windowHeight="18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72" i="1" l="1"/>
  <c r="E71" i="1"/>
  <c r="E70" i="1"/>
  <c r="E69" i="1"/>
  <c r="E68" i="1"/>
  <c r="E65" i="1"/>
  <c r="E64" i="1" s="1"/>
  <c r="E62" i="1"/>
  <c r="E61" i="1"/>
  <c r="E60" i="1"/>
  <c r="E59" i="1"/>
  <c r="E58" i="1"/>
  <c r="E57" i="1"/>
  <c r="E54" i="1"/>
  <c r="E53" i="1"/>
  <c r="E52" i="1"/>
  <c r="E51" i="1"/>
  <c r="E50" i="1"/>
  <c r="E49" i="1"/>
  <c r="E48" i="1"/>
  <c r="E47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9" i="1"/>
  <c r="E8" i="1"/>
  <c r="E67" i="1" l="1"/>
  <c r="E3" i="1" s="1"/>
  <c r="E46" i="1"/>
  <c r="E56" i="1"/>
  <c r="E28" i="1"/>
  <c r="E7" i="1"/>
  <c r="E2" i="1" l="1"/>
  <c r="E4" i="1" s="1"/>
</calcChain>
</file>

<file path=xl/sharedStrings.xml><?xml version="1.0" encoding="utf-8"?>
<sst xmlns="http://schemas.openxmlformats.org/spreadsheetml/2006/main" count="69" uniqueCount="68">
  <si>
    <t>Item</t>
  </si>
  <si>
    <t>Descritption</t>
  </si>
  <si>
    <t>#per unit</t>
  </si>
  <si>
    <t>Core Mechanical</t>
  </si>
  <si>
    <t>Stepper Motor</t>
  </si>
  <si>
    <t>Captive Nut Stepper</t>
  </si>
  <si>
    <t>Belt Pulleys</t>
  </si>
  <si>
    <t>Drive Belt Buley</t>
  </si>
  <si>
    <t>Screws</t>
  </si>
  <si>
    <t>Screw Bearings</t>
  </si>
  <si>
    <t>Thrust Bearings</t>
  </si>
  <si>
    <t>Shuttle Springs</t>
  </si>
  <si>
    <t>Drive Nuts (modified)</t>
  </si>
  <si>
    <t>Unit Cost</t>
  </si>
  <si>
    <t>line total</t>
  </si>
  <si>
    <t>Carousel Encoder</t>
  </si>
  <si>
    <t>Shuttle Encoder</t>
  </si>
  <si>
    <t>Flip Pin Encoder</t>
  </si>
  <si>
    <t>Top hat</t>
  </si>
  <si>
    <t>Turnable Top</t>
  </si>
  <si>
    <t>Turntable Bottom</t>
  </si>
  <si>
    <t>Turntable Gear</t>
  </si>
  <si>
    <t>Turntable Shoulder Bolts</t>
  </si>
  <si>
    <t>Turntable wave washer</t>
  </si>
  <si>
    <t>10x32x0.5</t>
  </si>
  <si>
    <t>2x25x0.25</t>
  </si>
  <si>
    <t>Pressure Plate</t>
  </si>
  <si>
    <t>Shuttle Motor Mount</t>
  </si>
  <si>
    <t>Screw Mount</t>
  </si>
  <si>
    <t>Turntable Motor Mount</t>
  </si>
  <si>
    <t>Push Car</t>
  </si>
  <si>
    <t>Pull Car</t>
  </si>
  <si>
    <t>Carousel</t>
  </si>
  <si>
    <t>Puck Top</t>
  </si>
  <si>
    <t>Puck Bottom</t>
  </si>
  <si>
    <t>Puck Oring</t>
  </si>
  <si>
    <t>RFID Tag</t>
  </si>
  <si>
    <t>RFID Antenna</t>
  </si>
  <si>
    <t>RFID Master Antenna</t>
  </si>
  <si>
    <t>Clamp Top</t>
  </si>
  <si>
    <t>Waste</t>
  </si>
  <si>
    <t>Clamp Motor Mount</t>
  </si>
  <si>
    <t>Oring Clamp Top</t>
  </si>
  <si>
    <t>Oring Clamp Bottom</t>
  </si>
  <si>
    <t>Clamp Drive Screw</t>
  </si>
  <si>
    <t>Clamp antirotation pin</t>
  </si>
  <si>
    <t>Reagent Peristaltic Pump</t>
  </si>
  <si>
    <t>Reagent Valves</t>
  </si>
  <si>
    <t>Gas Bottle</t>
  </si>
  <si>
    <t>Gas Regulator</t>
  </si>
  <si>
    <t>Reagent Storage parts</t>
  </si>
  <si>
    <t>Flow Sensor</t>
  </si>
  <si>
    <t>Sample Pressure Sensor</t>
  </si>
  <si>
    <t>Spent Puck Container</t>
  </si>
  <si>
    <t>Flush Puck</t>
  </si>
  <si>
    <t>Plate/Frame</t>
  </si>
  <si>
    <t>Core Structure</t>
  </si>
  <si>
    <t>Core Electronics</t>
  </si>
  <si>
    <t>Main Electronics</t>
  </si>
  <si>
    <t>Cable Harnessses</t>
  </si>
  <si>
    <t>Reagent Control</t>
  </si>
  <si>
    <t>Accumulator/phase seperator</t>
  </si>
  <si>
    <t>Pucks (12* how high)</t>
  </si>
  <si>
    <t>Puck Storage</t>
  </si>
  <si>
    <t>Instrument total</t>
  </si>
  <si>
    <t>Puck total</t>
  </si>
  <si>
    <t>System total</t>
  </si>
  <si>
    <t>Flip pin motor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</si>
</sst>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2"/>
  <sheetViews>
    <sheetView tabSelected="1" workbookViewId="0">
      <selection activeCell="A9" sqref="A9"/>
    </sheetView>
  </sheetViews>
  <sheetFormatPr defaultRowHeight="15" x14ac:dyDescent="0.25"/>
  <cols>
    <col min="1" max="1" width="9.140625" customWidth="1"/>
    <col min="2" max="2" width="46" customWidth="1"/>
  </cols>
  <sheetData>
    <row r="2" spans="1:5" x14ac:dyDescent="0.25">
      <c r="B2" t="s">
        <v>64</v>
      </c>
      <c r="E2">
        <f>E7+E28+E46+E56+E64</f>
        <v>12909.4</v>
      </c>
    </row>
    <row r="3" spans="1:5" x14ac:dyDescent="0.25">
      <c r="B3" t="s">
        <v>65</v>
      </c>
      <c r="E3">
        <f>E67</f>
        <v>30398.399999999998</v>
      </c>
    </row>
    <row r="4" spans="1:5" x14ac:dyDescent="0.25">
      <c r="B4" t="s">
        <v>66</v>
      </c>
      <c r="E4">
        <f>SUM(E2:E3)</f>
        <v>43307.799999999996</v>
      </c>
    </row>
    <row r="6" spans="1:5" x14ac:dyDescent="0.25">
      <c r="A6" t="s">
        <v>0</v>
      </c>
      <c r="B6" t="s">
        <v>1</v>
      </c>
      <c r="C6" t="s">
        <v>2</v>
      </c>
      <c r="D6" t="s">
        <v>13</v>
      </c>
      <c r="E6" t="s">
        <v>14</v>
      </c>
    </row>
    <row r="7" spans="1:5" x14ac:dyDescent="0.25">
      <c r="B7" s="1" t="s">
        <v>3</v>
      </c>
      <c r="E7" s="1">
        <f>SUM(E8:E26)</f>
        <v>3249.3999999999996</v>
      </c>
    </row>
    <row r="8" spans="1:5" x14ac:dyDescent="0.25">
      <c r="A8">
        <v>1</v>
      </c>
      <c r="B8" t="s">
        <v>4</v>
      </c>
      <c r="C8">
        <v>2</v>
      </c>
      <c r="D8">
        <v>50</v>
      </c>
      <c r="E8">
        <f>C8*D8</f>
        <v>100</v>
      </c>
    </row>
    <row r="9" spans="1:5" x14ac:dyDescent="0.25">
      <c r="A9">
        <v>2</v>
      </c>
      <c r="B9" t="s">
        <v>5</v>
      </c>
      <c r="C9">
        <v>1</v>
      </c>
      <c r="D9">
        <v>50</v>
      </c>
      <c r="E9">
        <f t="shared" ref="E9:E72" si="0">C9*D9</f>
        <v>50</v>
      </c>
    </row>
    <row r="10" spans="1:5" x14ac:dyDescent="0.25">
      <c r="A10">
        <v>3</v>
      </c>
      <c r="B10" t="s">
        <v>67</v>
      </c>
      <c r="C10">
        <v>1</v>
      </c>
      <c r="D10">
        <v>10</v>
      </c>
      <c r="E10">
        <f t="shared" si="0"/>
        <v>10</v>
      </c>
    </row>
    <row r="11" spans="1:5" x14ac:dyDescent="0.25">
      <c r="A11">
        <v>4</v>
      </c>
      <c r="B11" t="s">
        <v>6</v>
      </c>
      <c r="C11">
        <v>2</v>
      </c>
      <c r="D11">
        <v>5</v>
      </c>
      <c r="E11">
        <f t="shared" si="0"/>
        <v>10</v>
      </c>
    </row>
    <row r="12" spans="1:5" x14ac:dyDescent="0.25">
      <c r="A12">
        <v>5</v>
      </c>
      <c r="B12" t="s">
        <v>7</v>
      </c>
      <c r="C12">
        <v>1</v>
      </c>
      <c r="D12">
        <v>10</v>
      </c>
      <c r="E12">
        <f t="shared" si="0"/>
        <v>10</v>
      </c>
    </row>
    <row r="13" spans="1:5" x14ac:dyDescent="0.25">
      <c r="A13">
        <v>6</v>
      </c>
      <c r="B13" t="s">
        <v>8</v>
      </c>
      <c r="C13">
        <v>2</v>
      </c>
      <c r="D13">
        <v>1000</v>
      </c>
      <c r="E13">
        <f t="shared" si="0"/>
        <v>2000</v>
      </c>
    </row>
    <row r="14" spans="1:5" x14ac:dyDescent="0.25">
      <c r="A14">
        <v>7</v>
      </c>
      <c r="B14" t="s">
        <v>9</v>
      </c>
      <c r="C14">
        <v>4</v>
      </c>
      <c r="D14">
        <v>5</v>
      </c>
      <c r="E14">
        <f t="shared" si="0"/>
        <v>20</v>
      </c>
    </row>
    <row r="15" spans="1:5" x14ac:dyDescent="0.25">
      <c r="A15">
        <v>8</v>
      </c>
      <c r="B15" t="s">
        <v>10</v>
      </c>
      <c r="C15">
        <v>4</v>
      </c>
      <c r="D15">
        <v>10</v>
      </c>
      <c r="E15">
        <f t="shared" si="0"/>
        <v>40</v>
      </c>
    </row>
    <row r="16" spans="1:5" x14ac:dyDescent="0.25">
      <c r="A16">
        <v>9</v>
      </c>
      <c r="B16" t="s">
        <v>11</v>
      </c>
      <c r="C16">
        <v>2</v>
      </c>
      <c r="D16">
        <v>1</v>
      </c>
      <c r="E16">
        <f t="shared" si="0"/>
        <v>2</v>
      </c>
    </row>
    <row r="17" spans="1:5" x14ac:dyDescent="0.25">
      <c r="A17">
        <v>10</v>
      </c>
      <c r="B17" t="s">
        <v>12</v>
      </c>
      <c r="C17">
        <v>2</v>
      </c>
      <c r="D17">
        <v>200</v>
      </c>
      <c r="E17">
        <f t="shared" si="0"/>
        <v>400</v>
      </c>
    </row>
    <row r="18" spans="1:5" x14ac:dyDescent="0.25">
      <c r="A18">
        <v>11</v>
      </c>
      <c r="B18" t="s">
        <v>21</v>
      </c>
      <c r="C18">
        <v>1</v>
      </c>
      <c r="D18">
        <v>30</v>
      </c>
      <c r="E18">
        <f t="shared" si="0"/>
        <v>30</v>
      </c>
    </row>
    <row r="19" spans="1:5" x14ac:dyDescent="0.25">
      <c r="A19">
        <v>12</v>
      </c>
      <c r="B19" t="s">
        <v>22</v>
      </c>
      <c r="C19">
        <v>8</v>
      </c>
      <c r="D19">
        <v>8</v>
      </c>
      <c r="E19">
        <f t="shared" si="0"/>
        <v>64</v>
      </c>
    </row>
    <row r="20" spans="1:5" x14ac:dyDescent="0.25">
      <c r="A20">
        <v>13</v>
      </c>
      <c r="B20" t="s">
        <v>23</v>
      </c>
      <c r="C20">
        <v>8</v>
      </c>
      <c r="D20">
        <v>1</v>
      </c>
      <c r="E20">
        <f t="shared" si="0"/>
        <v>8</v>
      </c>
    </row>
    <row r="21" spans="1:5" x14ac:dyDescent="0.25">
      <c r="A21">
        <v>14</v>
      </c>
      <c r="B21" t="s">
        <v>24</v>
      </c>
      <c r="C21">
        <v>14</v>
      </c>
      <c r="D21">
        <v>0.2</v>
      </c>
      <c r="E21">
        <f t="shared" si="0"/>
        <v>2.8000000000000003</v>
      </c>
    </row>
    <row r="22" spans="1:5" x14ac:dyDescent="0.25">
      <c r="A22">
        <v>15</v>
      </c>
      <c r="B22" t="s">
        <v>25</v>
      </c>
      <c r="C22">
        <v>6</v>
      </c>
      <c r="D22">
        <v>0.2</v>
      </c>
      <c r="E22">
        <f t="shared" si="0"/>
        <v>1.2000000000000002</v>
      </c>
    </row>
    <row r="23" spans="1:5" x14ac:dyDescent="0.25">
      <c r="A23">
        <v>16</v>
      </c>
      <c r="B23" t="s">
        <v>42</v>
      </c>
      <c r="C23">
        <v>1</v>
      </c>
      <c r="D23">
        <v>0.2</v>
      </c>
      <c r="E23">
        <f t="shared" si="0"/>
        <v>0.2</v>
      </c>
    </row>
    <row r="24" spans="1:5" x14ac:dyDescent="0.25">
      <c r="A24">
        <v>17</v>
      </c>
      <c r="B24" t="s">
        <v>43</v>
      </c>
      <c r="C24">
        <v>1</v>
      </c>
      <c r="D24">
        <v>0.2</v>
      </c>
      <c r="E24">
        <f t="shared" si="0"/>
        <v>0.2</v>
      </c>
    </row>
    <row r="25" spans="1:5" x14ac:dyDescent="0.25">
      <c r="A25">
        <v>18</v>
      </c>
      <c r="B25" t="s">
        <v>44</v>
      </c>
      <c r="C25">
        <v>1</v>
      </c>
      <c r="D25">
        <v>500</v>
      </c>
      <c r="E25">
        <f t="shared" si="0"/>
        <v>500</v>
      </c>
    </row>
    <row r="26" spans="1:5" x14ac:dyDescent="0.25">
      <c r="A26">
        <v>19</v>
      </c>
      <c r="B26" t="s">
        <v>45</v>
      </c>
      <c r="C26">
        <v>1</v>
      </c>
      <c r="D26">
        <v>1</v>
      </c>
      <c r="E26">
        <f t="shared" si="0"/>
        <v>1</v>
      </c>
    </row>
    <row r="28" spans="1:5" x14ac:dyDescent="0.25">
      <c r="B28" s="1" t="s">
        <v>56</v>
      </c>
      <c r="E28" s="1">
        <f>SUM(E29:E44)</f>
        <v>5250</v>
      </c>
    </row>
    <row r="29" spans="1:5" x14ac:dyDescent="0.25">
      <c r="A29">
        <v>20</v>
      </c>
      <c r="B29" t="s">
        <v>55</v>
      </c>
      <c r="C29">
        <v>1</v>
      </c>
      <c r="D29">
        <v>500</v>
      </c>
      <c r="E29">
        <f t="shared" si="0"/>
        <v>500</v>
      </c>
    </row>
    <row r="30" spans="1:5" x14ac:dyDescent="0.25">
      <c r="A30">
        <v>21</v>
      </c>
      <c r="B30" t="s">
        <v>18</v>
      </c>
      <c r="C30">
        <v>1</v>
      </c>
      <c r="D30">
        <v>750</v>
      </c>
      <c r="E30">
        <f t="shared" si="0"/>
        <v>750</v>
      </c>
    </row>
    <row r="31" spans="1:5" x14ac:dyDescent="0.25">
      <c r="A31">
        <v>22</v>
      </c>
      <c r="B31" t="s">
        <v>19</v>
      </c>
      <c r="C31">
        <v>1</v>
      </c>
      <c r="D31">
        <v>300</v>
      </c>
      <c r="E31">
        <f t="shared" si="0"/>
        <v>300</v>
      </c>
    </row>
    <row r="32" spans="1:5" x14ac:dyDescent="0.25">
      <c r="A32">
        <v>23</v>
      </c>
      <c r="B32" t="s">
        <v>20</v>
      </c>
      <c r="C32">
        <v>1</v>
      </c>
      <c r="D32">
        <v>300</v>
      </c>
      <c r="E32">
        <f t="shared" si="0"/>
        <v>300</v>
      </c>
    </row>
    <row r="33" spans="1:5" x14ac:dyDescent="0.25">
      <c r="A33">
        <v>24</v>
      </c>
      <c r="B33" t="s">
        <v>26</v>
      </c>
      <c r="C33">
        <v>1</v>
      </c>
      <c r="D33">
        <v>100</v>
      </c>
      <c r="E33">
        <f t="shared" si="0"/>
        <v>100</v>
      </c>
    </row>
    <row r="34" spans="1:5" x14ac:dyDescent="0.25">
      <c r="A34">
        <v>25</v>
      </c>
      <c r="B34" t="s">
        <v>27</v>
      </c>
      <c r="C34">
        <v>1</v>
      </c>
      <c r="D34">
        <v>300</v>
      </c>
      <c r="E34">
        <f t="shared" si="0"/>
        <v>300</v>
      </c>
    </row>
    <row r="35" spans="1:5" x14ac:dyDescent="0.25">
      <c r="A35">
        <v>26</v>
      </c>
      <c r="B35" t="s">
        <v>28</v>
      </c>
      <c r="C35">
        <v>1</v>
      </c>
      <c r="D35">
        <v>200</v>
      </c>
      <c r="E35">
        <f t="shared" si="0"/>
        <v>200</v>
      </c>
    </row>
    <row r="36" spans="1:5" x14ac:dyDescent="0.25">
      <c r="A36">
        <v>27</v>
      </c>
      <c r="B36" t="s">
        <v>29</v>
      </c>
      <c r="C36">
        <v>1</v>
      </c>
      <c r="D36">
        <v>750</v>
      </c>
      <c r="E36">
        <f t="shared" si="0"/>
        <v>750</v>
      </c>
    </row>
    <row r="37" spans="1:5" x14ac:dyDescent="0.25">
      <c r="A37">
        <v>28</v>
      </c>
      <c r="B37" t="s">
        <v>30</v>
      </c>
      <c r="C37">
        <v>1</v>
      </c>
      <c r="D37">
        <v>300</v>
      </c>
      <c r="E37">
        <f t="shared" si="0"/>
        <v>300</v>
      </c>
    </row>
    <row r="38" spans="1:5" x14ac:dyDescent="0.25">
      <c r="A38">
        <v>29</v>
      </c>
      <c r="B38" t="s">
        <v>31</v>
      </c>
      <c r="C38">
        <v>1</v>
      </c>
      <c r="D38">
        <v>300</v>
      </c>
      <c r="E38">
        <f t="shared" si="0"/>
        <v>300</v>
      </c>
    </row>
    <row r="39" spans="1:5" x14ac:dyDescent="0.25">
      <c r="A39">
        <v>30</v>
      </c>
      <c r="B39" t="s">
        <v>17</v>
      </c>
      <c r="C39">
        <v>1</v>
      </c>
      <c r="D39">
        <v>100</v>
      </c>
      <c r="E39">
        <f t="shared" si="0"/>
        <v>100</v>
      </c>
    </row>
    <row r="40" spans="1:5" x14ac:dyDescent="0.25">
      <c r="A40">
        <v>31</v>
      </c>
      <c r="B40" t="s">
        <v>54</v>
      </c>
      <c r="C40">
        <v>1</v>
      </c>
      <c r="D40">
        <v>100</v>
      </c>
      <c r="E40">
        <f t="shared" si="0"/>
        <v>100</v>
      </c>
    </row>
    <row r="41" spans="1:5" x14ac:dyDescent="0.25">
      <c r="A41">
        <v>32</v>
      </c>
      <c r="B41" t="s">
        <v>39</v>
      </c>
      <c r="C41">
        <v>1</v>
      </c>
      <c r="D41">
        <v>300</v>
      </c>
      <c r="E41">
        <f t="shared" si="0"/>
        <v>300</v>
      </c>
    </row>
    <row r="42" spans="1:5" x14ac:dyDescent="0.25">
      <c r="A42">
        <v>33</v>
      </c>
      <c r="B42" t="s">
        <v>40</v>
      </c>
      <c r="C42">
        <v>1</v>
      </c>
      <c r="D42">
        <v>200</v>
      </c>
      <c r="E42">
        <f t="shared" si="0"/>
        <v>200</v>
      </c>
    </row>
    <row r="43" spans="1:5" x14ac:dyDescent="0.25">
      <c r="A43">
        <v>34</v>
      </c>
      <c r="B43" t="s">
        <v>41</v>
      </c>
      <c r="C43">
        <v>1</v>
      </c>
      <c r="D43">
        <v>750</v>
      </c>
      <c r="E43">
        <f t="shared" si="0"/>
        <v>750</v>
      </c>
    </row>
    <row r="44" spans="1:5" x14ac:dyDescent="0.25">
      <c r="A44">
        <v>35</v>
      </c>
      <c r="B44" t="s">
        <v>53</v>
      </c>
      <c r="E44">
        <f t="shared" si="0"/>
        <v>0</v>
      </c>
    </row>
    <row r="46" spans="1:5" x14ac:dyDescent="0.25">
      <c r="B46" s="1" t="s">
        <v>57</v>
      </c>
      <c r="E46" s="1">
        <f>SUM(E47:E54)</f>
        <v>1810</v>
      </c>
    </row>
    <row r="47" spans="1:5" x14ac:dyDescent="0.25">
      <c r="A47">
        <v>36</v>
      </c>
      <c r="B47" t="s">
        <v>58</v>
      </c>
      <c r="C47">
        <v>1</v>
      </c>
      <c r="D47">
        <v>1500</v>
      </c>
      <c r="E47">
        <f t="shared" si="0"/>
        <v>1500</v>
      </c>
    </row>
    <row r="48" spans="1:5" x14ac:dyDescent="0.25">
      <c r="A48">
        <v>37</v>
      </c>
      <c r="B48" t="s">
        <v>15</v>
      </c>
      <c r="C48">
        <v>3</v>
      </c>
      <c r="D48">
        <v>10</v>
      </c>
      <c r="E48">
        <f t="shared" si="0"/>
        <v>30</v>
      </c>
    </row>
    <row r="49" spans="1:5" x14ac:dyDescent="0.25">
      <c r="A49">
        <v>38</v>
      </c>
      <c r="B49" t="s">
        <v>16</v>
      </c>
      <c r="C49">
        <v>2</v>
      </c>
      <c r="D49">
        <v>10</v>
      </c>
      <c r="E49">
        <f t="shared" si="0"/>
        <v>20</v>
      </c>
    </row>
    <row r="50" spans="1:5" x14ac:dyDescent="0.25">
      <c r="A50">
        <v>39</v>
      </c>
      <c r="B50" t="s">
        <v>17</v>
      </c>
      <c r="C50">
        <v>1</v>
      </c>
      <c r="D50">
        <v>10</v>
      </c>
      <c r="E50">
        <f t="shared" si="0"/>
        <v>10</v>
      </c>
    </row>
    <row r="51" spans="1:5" x14ac:dyDescent="0.25">
      <c r="A51">
        <v>40</v>
      </c>
      <c r="B51" t="s">
        <v>38</v>
      </c>
      <c r="C51">
        <v>1</v>
      </c>
      <c r="D51">
        <v>50</v>
      </c>
      <c r="E51">
        <f t="shared" si="0"/>
        <v>50</v>
      </c>
    </row>
    <row r="52" spans="1:5" x14ac:dyDescent="0.25">
      <c r="A52">
        <v>41</v>
      </c>
      <c r="B52" t="s">
        <v>51</v>
      </c>
      <c r="C52">
        <v>1</v>
      </c>
      <c r="D52">
        <v>100</v>
      </c>
      <c r="E52">
        <f t="shared" si="0"/>
        <v>100</v>
      </c>
    </row>
    <row r="53" spans="1:5" x14ac:dyDescent="0.25">
      <c r="A53">
        <v>42</v>
      </c>
      <c r="B53" t="s">
        <v>52</v>
      </c>
      <c r="C53">
        <v>1</v>
      </c>
      <c r="D53">
        <v>100</v>
      </c>
      <c r="E53">
        <f t="shared" si="0"/>
        <v>100</v>
      </c>
    </row>
    <row r="54" spans="1:5" x14ac:dyDescent="0.25">
      <c r="A54">
        <v>43</v>
      </c>
      <c r="B54" t="s">
        <v>59</v>
      </c>
      <c r="D54">
        <v>2000</v>
      </c>
      <c r="E54">
        <f t="shared" si="0"/>
        <v>0</v>
      </c>
    </row>
    <row r="56" spans="1:5" x14ac:dyDescent="0.25">
      <c r="B56" s="1" t="s">
        <v>60</v>
      </c>
      <c r="E56" s="1">
        <f>SUM(E57:E62)</f>
        <v>1100</v>
      </c>
    </row>
    <row r="57" spans="1:5" x14ac:dyDescent="0.25">
      <c r="A57">
        <v>44</v>
      </c>
      <c r="B57" t="s">
        <v>46</v>
      </c>
      <c r="C57">
        <v>2</v>
      </c>
      <c r="D57">
        <v>200</v>
      </c>
      <c r="E57">
        <f t="shared" si="0"/>
        <v>400</v>
      </c>
    </row>
    <row r="58" spans="1:5" x14ac:dyDescent="0.25">
      <c r="A58">
        <v>45</v>
      </c>
      <c r="B58" t="s">
        <v>47</v>
      </c>
      <c r="C58">
        <v>5</v>
      </c>
      <c r="D58">
        <v>100</v>
      </c>
      <c r="E58">
        <f t="shared" si="0"/>
        <v>500</v>
      </c>
    </row>
    <row r="59" spans="1:5" x14ac:dyDescent="0.25">
      <c r="A59">
        <v>46</v>
      </c>
      <c r="B59" t="s">
        <v>48</v>
      </c>
      <c r="C59">
        <v>1</v>
      </c>
      <c r="D59">
        <v>100</v>
      </c>
      <c r="E59">
        <f t="shared" si="0"/>
        <v>100</v>
      </c>
    </row>
    <row r="60" spans="1:5" x14ac:dyDescent="0.25">
      <c r="A60">
        <v>47</v>
      </c>
      <c r="B60" t="s">
        <v>49</v>
      </c>
      <c r="C60">
        <v>1</v>
      </c>
      <c r="D60">
        <v>100</v>
      </c>
      <c r="E60">
        <f t="shared" si="0"/>
        <v>100</v>
      </c>
    </row>
    <row r="61" spans="1:5" x14ac:dyDescent="0.25">
      <c r="A61">
        <v>48</v>
      </c>
      <c r="B61" t="s">
        <v>50</v>
      </c>
      <c r="D61">
        <v>2000</v>
      </c>
      <c r="E61">
        <f t="shared" si="0"/>
        <v>0</v>
      </c>
    </row>
    <row r="62" spans="1:5" x14ac:dyDescent="0.25">
      <c r="A62">
        <v>49</v>
      </c>
      <c r="B62" t="s">
        <v>61</v>
      </c>
      <c r="D62">
        <v>2000</v>
      </c>
      <c r="E62">
        <f t="shared" si="0"/>
        <v>0</v>
      </c>
    </row>
    <row r="64" spans="1:5" x14ac:dyDescent="0.25">
      <c r="B64" s="1" t="s">
        <v>63</v>
      </c>
      <c r="E64" s="1">
        <f>SUM(E65)</f>
        <v>1500</v>
      </c>
    </row>
    <row r="65" spans="1:5" x14ac:dyDescent="0.25">
      <c r="A65">
        <v>50</v>
      </c>
      <c r="B65" t="s">
        <v>32</v>
      </c>
      <c r="C65">
        <v>1</v>
      </c>
      <c r="D65">
        <v>1500</v>
      </c>
      <c r="E65">
        <f t="shared" si="0"/>
        <v>1500</v>
      </c>
    </row>
    <row r="67" spans="1:5" x14ac:dyDescent="0.25">
      <c r="B67" s="1" t="s">
        <v>62</v>
      </c>
      <c r="E67" s="1">
        <f>SUM(E68:E72)*12*12</f>
        <v>30398.399999999998</v>
      </c>
    </row>
    <row r="68" spans="1:5" x14ac:dyDescent="0.25">
      <c r="A68">
        <v>51</v>
      </c>
      <c r="B68" t="s">
        <v>33</v>
      </c>
      <c r="C68">
        <v>1</v>
      </c>
      <c r="D68">
        <v>100</v>
      </c>
      <c r="E68">
        <f t="shared" si="0"/>
        <v>100</v>
      </c>
    </row>
    <row r="69" spans="1:5" x14ac:dyDescent="0.25">
      <c r="A69">
        <v>52</v>
      </c>
      <c r="B69" t="s">
        <v>34</v>
      </c>
      <c r="C69">
        <v>1</v>
      </c>
      <c r="D69">
        <v>100</v>
      </c>
      <c r="E69">
        <f t="shared" si="0"/>
        <v>100</v>
      </c>
    </row>
    <row r="70" spans="1:5" x14ac:dyDescent="0.25">
      <c r="A70">
        <v>53</v>
      </c>
      <c r="B70" t="s">
        <v>35</v>
      </c>
      <c r="C70">
        <v>1</v>
      </c>
      <c r="D70">
        <v>0.1</v>
      </c>
      <c r="E70">
        <f t="shared" si="0"/>
        <v>0.1</v>
      </c>
    </row>
    <row r="71" spans="1:5" x14ac:dyDescent="0.25">
      <c r="A71">
        <v>54</v>
      </c>
      <c r="B71" t="s">
        <v>36</v>
      </c>
      <c r="C71">
        <v>1</v>
      </c>
      <c r="D71">
        <v>1</v>
      </c>
      <c r="E71">
        <f t="shared" si="0"/>
        <v>1</v>
      </c>
    </row>
    <row r="72" spans="1:5" x14ac:dyDescent="0.25">
      <c r="A72">
        <v>55</v>
      </c>
      <c r="B72" t="s">
        <v>37</v>
      </c>
      <c r="C72">
        <v>1</v>
      </c>
      <c r="D72">
        <v>10</v>
      </c>
      <c r="E72">
        <f t="shared" si="0"/>
        <v>10</v>
      </c>
    </row>
  </sheetData>
  <pageMargins left="0.7" right="0.7" top="0.75" bottom="0.75" header="0.3" footer="0.3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2022-05-31T13:53:13Z</dcterms:created>
  <dcterms:modified xsi:type="dcterms:W3CDTF">2022-06-24T21:26:37Z</dcterms:modified>
</cp:coreProperties>
</file>