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706008 READI-Net\budget\"/>
    </mc:Choice>
  </mc:AlternateContent>
  <xr:revisionPtr revIDLastSave="0" documentId="13_ncr:1_{4E51194A-00FE-4C32-A285-3D595F408911}" xr6:coauthVersionLast="36" xr6:coauthVersionMax="36" xr10:uidLastSave="{00000000-0000-0000-0000-000000000000}"/>
  <bookViews>
    <workbookView xWindow="0" yWindow="0" windowWidth="33885" windowHeight="17235" activeTab="1" xr2:uid="{00000000-000D-0000-FFFF-FFFF00000000}"/>
  </bookViews>
  <sheets>
    <sheet name="FIDO BOM" sheetId="1" r:id="rId1"/>
    <sheet name="Sheet1" sheetId="2" r:id="rId2"/>
  </sheets>
  <definedNames>
    <definedName name="_xlnm._FilterDatabase" localSheetId="0" hidden="1">'FIDO BOM'!$A$1:$K$87</definedName>
  </definedNames>
  <calcPr calcId="191029"/>
  <pivotCaches>
    <pivotCache cacheId="1" r:id="rId3"/>
  </pivotCaches>
</workbook>
</file>

<file path=xl/calcChain.xml><?xml version="1.0" encoding="utf-8"?>
<calcChain xmlns="http://schemas.openxmlformats.org/spreadsheetml/2006/main">
  <c r="J87" i="1" l="1"/>
  <c r="J86" i="1"/>
  <c r="J85" i="1"/>
  <c r="J84" i="1" l="1"/>
  <c r="J83" i="1"/>
  <c r="J82" i="1"/>
  <c r="J81" i="1"/>
  <c r="J80" i="1"/>
  <c r="J79" i="1"/>
  <c r="J78" i="1"/>
  <c r="J5" i="1"/>
  <c r="J4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2" i="1"/>
  <c r="J3" i="1"/>
</calcChain>
</file>

<file path=xl/sharedStrings.xml><?xml version="1.0" encoding="utf-8"?>
<sst xmlns="http://schemas.openxmlformats.org/spreadsheetml/2006/main" count="498" uniqueCount="181">
  <si>
    <t>File Name</t>
  </si>
  <si>
    <t>Number</t>
  </si>
  <si>
    <t>QTY</t>
  </si>
  <si>
    <t>1</t>
  </si>
  <si>
    <t>2</t>
  </si>
  <si>
    <t>100221869 Cylinder Assy.SLDASM</t>
  </si>
  <si>
    <t>100221869</t>
  </si>
  <si>
    <t>100222174 Cylinder Base Plate.SLDPRT</t>
  </si>
  <si>
    <t>100222174</t>
  </si>
  <si>
    <t>100222177 Cylinder Bottom Hub - Large Dia.SLDPRT</t>
  </si>
  <si>
    <t>100222177</t>
  </si>
  <si>
    <t>Assy, Puck, NM Snap Ring.SLDPRT</t>
  </si>
  <si>
    <t>100221887 Cylinder Tube.SLDPRT</t>
  </si>
  <si>
    <t>100221887</t>
  </si>
  <si>
    <t>12</t>
  </si>
  <si>
    <t>100222178 Cylinder Top Hub - Large dia.SLDPRT</t>
  </si>
  <si>
    <t>100222178</t>
  </si>
  <si>
    <t>3</t>
  </si>
  <si>
    <t>Left Side Plate.SLDPRT</t>
  </si>
  <si>
    <t>4</t>
  </si>
  <si>
    <t>100222163 FIDO Control Board.SLDPRT</t>
  </si>
  <si>
    <t>5</t>
  </si>
  <si>
    <t>100222207 Rear Cover.SLDPRT</t>
  </si>
  <si>
    <t>100222207</t>
  </si>
  <si>
    <t>100222201 Front Panel.SLDPRT</t>
  </si>
  <si>
    <t>100222201</t>
  </si>
  <si>
    <t>Gas Bottle.SLDPRT</t>
  </si>
  <si>
    <t>Rear Pannel Top and Bottom Plate.SLDPRT</t>
  </si>
  <si>
    <t>Lee-LFV_Series_.25-28_Pins-CAD_Model_A1.SLDPRT</t>
  </si>
  <si>
    <t>FIDO Upstream Valve Bracket.SLDPRT</t>
  </si>
  <si>
    <t>6628-272475 Burkert Solenoid Valve.SLDPRT</t>
  </si>
  <si>
    <t>100222298 Cylinder Tube.SLDPRT</t>
  </si>
  <si>
    <t>100222299 Linear Actuator Mount Block.SLDPRT</t>
  </si>
  <si>
    <t>100222299</t>
  </si>
  <si>
    <t>100222220 Arm Encoder Fins.SLDPRT</t>
  </si>
  <si>
    <t>100222220</t>
  </si>
  <si>
    <t>23C2120A4-200SMSN.SLDPRT</t>
  </si>
  <si>
    <t>Encoder PCB.SLDPRT</t>
  </si>
  <si>
    <t>100221703</t>
  </si>
  <si>
    <t>1309-0016-0008.SLDPRT</t>
  </si>
  <si>
    <t>Vacuum Arm Suction Manifold.SLDPRT</t>
  </si>
  <si>
    <t>100222215 Lower Arm Plate.SLDPRT</t>
  </si>
  <si>
    <t>17H2041-120-4AL-PG26.9-MAR-001.SLDPRT</t>
  </si>
  <si>
    <t>100222214 Upper Arm Plate.SLDPRT</t>
  </si>
  <si>
    <t>100222285 Arm &amp; Clamp Frame Bottom Plate.SLDPRT</t>
  </si>
  <si>
    <t>100222285</t>
  </si>
  <si>
    <t>100222219 Square Lifter.SLDPRT</t>
  </si>
  <si>
    <t>100221878 Platen Fluid Section.SLDPRT</t>
  </si>
  <si>
    <t>100221878</t>
  </si>
  <si>
    <t>Puck RFID PCB.SLDPRT</t>
  </si>
  <si>
    <t>100221882 Ram top.SLDPRT</t>
  </si>
  <si>
    <t>100221883</t>
  </si>
  <si>
    <t>100221880 Ram Pressure Plate.SLDPRT</t>
  </si>
  <si>
    <t>100221880</t>
  </si>
  <si>
    <t>100222295 Upper Clamp Manifold.SLDPRT</t>
  </si>
  <si>
    <t>100221881 Ram Ring.SLDPRT</t>
  </si>
  <si>
    <t>100221881</t>
  </si>
  <si>
    <t>100222208 Clamp &amp; Arm Frame.SLDPRT</t>
  </si>
  <si>
    <t>100222205 Rear Plate.SLDPRT</t>
  </si>
  <si>
    <t>100222205</t>
  </si>
  <si>
    <t>100222183</t>
  </si>
  <si>
    <t>100222286 Motor &amp; Idler Mount.SLDPRT</t>
  </si>
  <si>
    <t>100222176 Cylinder Encoder Mount.SLDPRT</t>
  </si>
  <si>
    <t>100222082 Carousel Encoder Fin Plate.SLDPRT</t>
  </si>
  <si>
    <t>100222082</t>
  </si>
  <si>
    <t>100222175 Spacer Plate.SLDPRT</t>
  </si>
  <si>
    <t>100222175</t>
  </si>
  <si>
    <t>100222085 Carousel Encoder Fin Spacer.SLDPRT</t>
  </si>
  <si>
    <t>100222085</t>
  </si>
  <si>
    <t>17H2041-120-4AL-MAR-001.SLDPRT</t>
  </si>
  <si>
    <t>100222181 Cylinder Round Pulley.SLDPRT</t>
  </si>
  <si>
    <t>100222181</t>
  </si>
  <si>
    <t>Reagent Cover Plate.SLDPRT</t>
  </si>
  <si>
    <t>100222183 Drive Motor Round Pulley.SLDPRT</t>
  </si>
  <si>
    <t>100222206 Base Plate.SLDPRT</t>
  </si>
  <si>
    <t>100222206</t>
  </si>
  <si>
    <t>Reagent Bottle Vented Cap.SLDPRT</t>
  </si>
  <si>
    <t>VWR 1L Bottle.SLDPRT</t>
  </si>
  <si>
    <t>100221953 Sampler Cylinder Drive Bearing.SLDPRT</t>
  </si>
  <si>
    <t>100221953</t>
  </si>
  <si>
    <t>Thread Forming Reagent Cup Holder.SLDPRT</t>
  </si>
  <si>
    <t>100222218 Cylinder Drive Ring.SLDPRT</t>
  </si>
  <si>
    <t>10022182 Carousel Drive Top Plate.SLDPRT</t>
  </si>
  <si>
    <t>100222182</t>
  </si>
  <si>
    <t>STF STEP File - Flush Ports.SLDPRT</t>
  </si>
  <si>
    <t>Right Side Plate.SLDPRT</t>
  </si>
  <si>
    <t>FV1-201-5V.SLDPRT</t>
  </si>
  <si>
    <t>Downstream Valve Mount.SLDPRT</t>
  </si>
  <si>
    <t>5001T35_Miniature Solenoid On-Off Valve.SLDPRT</t>
  </si>
  <si>
    <t>SMTS-1332-316.SLDPRT</t>
  </si>
  <si>
    <t>KLLP1000-B.SLDPRT</t>
  </si>
  <si>
    <t>Remote Pressure Transducer.SLDPRT</t>
  </si>
  <si>
    <t>Lid Plate.SLDPRT</t>
  </si>
  <si>
    <t>Lid Spacer Plate.SLDPRT</t>
  </si>
  <si>
    <t>Lid Hinge Plate.SLDPRT</t>
  </si>
  <si>
    <t>100222204 Top Plate.SLDPRT</t>
  </si>
  <si>
    <t>Unit Price / 1</t>
  </si>
  <si>
    <t>Unit Price / 10</t>
  </si>
  <si>
    <t>Per Instrument - QTY 1</t>
  </si>
  <si>
    <t>Per Instrument - QTY 10</t>
  </si>
  <si>
    <t>Source</t>
  </si>
  <si>
    <t>McMaster</t>
  </si>
  <si>
    <t>144</t>
  </si>
  <si>
    <t>MIL-MV-55-10-303-V</t>
  </si>
  <si>
    <t>PTC-18-303-V</t>
  </si>
  <si>
    <t>Beswick</t>
  </si>
  <si>
    <t>Send Cut Send</t>
  </si>
  <si>
    <t>Print</t>
  </si>
  <si>
    <t>Various</t>
  </si>
  <si>
    <t>Lee</t>
  </si>
  <si>
    <t>Burkert</t>
  </si>
  <si>
    <t>?</t>
  </si>
  <si>
    <t>MBARI</t>
  </si>
  <si>
    <t>Dings</t>
  </si>
  <si>
    <t>MACHINE</t>
  </si>
  <si>
    <t>Gobilda</t>
  </si>
  <si>
    <t>Machine</t>
  </si>
  <si>
    <t>VWR</t>
  </si>
  <si>
    <t>Tambee</t>
  </si>
  <si>
    <t>Fluid Metering</t>
  </si>
  <si>
    <t>Blue White</t>
  </si>
  <si>
    <t>Kamoer</t>
  </si>
  <si>
    <t>Waste Cube</t>
  </si>
  <si>
    <t>Cole Palmer</t>
  </si>
  <si>
    <t>Category</t>
  </si>
  <si>
    <t>Cylinder</t>
  </si>
  <si>
    <t>Puck</t>
  </si>
  <si>
    <t>Componenet</t>
  </si>
  <si>
    <t>Instrument</t>
  </si>
  <si>
    <t>Frame</t>
  </si>
  <si>
    <t>Electronics</t>
  </si>
  <si>
    <t>Manufacturing</t>
  </si>
  <si>
    <t>Fluidics</t>
  </si>
  <si>
    <t>Mechanics</t>
  </si>
  <si>
    <t>Wire harnesses</t>
  </si>
  <si>
    <t>Mushroom Valves (Top &amp; Bottom)</t>
  </si>
  <si>
    <t>Minivalve</t>
  </si>
  <si>
    <t>Oring</t>
  </si>
  <si>
    <t>Snap Ring</t>
  </si>
  <si>
    <t>Puck Bottom</t>
  </si>
  <si>
    <t>Puck Top</t>
  </si>
  <si>
    <t>Screen</t>
  </si>
  <si>
    <t>Gasket</t>
  </si>
  <si>
    <t>RFID Board</t>
  </si>
  <si>
    <t>Cylinder Hardware</t>
  </si>
  <si>
    <t>Send Cut send</t>
  </si>
  <si>
    <t>Notes:</t>
  </si>
  <si>
    <t xml:space="preserve">McM Material </t>
  </si>
  <si>
    <t>Hubs Quote Rounded up to nearest $50</t>
  </si>
  <si>
    <t>Send Cut Send Prev Order Rounded up to nearest $50</t>
  </si>
  <si>
    <t>Guess</t>
  </si>
  <si>
    <t>Sum of Cylinder Cost breakdown</t>
  </si>
  <si>
    <t>Nitrogen Regulator</t>
  </si>
  <si>
    <t>More Beer</t>
  </si>
  <si>
    <t>Amazon guess</t>
  </si>
  <si>
    <t>Lee Quote</t>
  </si>
  <si>
    <t>Burkert Quote</t>
  </si>
  <si>
    <t>Online Pricing</t>
  </si>
  <si>
    <t>Mcmaster pricing</t>
  </si>
  <si>
    <t>Guess baised on previous MBARI purchases</t>
  </si>
  <si>
    <t>Pricing Baised on SLA printing with Protocafe. This can likely come down significantly</t>
  </si>
  <si>
    <t>Waste Bottle Vented Cap</t>
  </si>
  <si>
    <t>Cole Palmer 1/4-28 Fittings</t>
  </si>
  <si>
    <t>Viton Tubing 10ft</t>
  </si>
  <si>
    <t>FEP Tubing 10 ft</t>
  </si>
  <si>
    <t>Rough Pricing</t>
  </si>
  <si>
    <t>Beswick PO</t>
  </si>
  <si>
    <t>Cole Palmer Pricing</t>
  </si>
  <si>
    <t>SCS Inst Quote of similar part</t>
  </si>
  <si>
    <t>Hubs Quote Rounded up to nearest $10</t>
  </si>
  <si>
    <t>Hubs Quote Rounded up to nearest $100</t>
  </si>
  <si>
    <t>Screws Standoffs etc</t>
  </si>
  <si>
    <t>Guess baised on prev instruments</t>
  </si>
  <si>
    <t>Xometry Quote, rounded up</t>
  </si>
  <si>
    <t>Hardware (Standoff, Screws, Belt, etc.)</t>
  </si>
  <si>
    <t>Row Labels</t>
  </si>
  <si>
    <t>Grand Total</t>
  </si>
  <si>
    <t>Sum of Per Instrument - QTY 1</t>
  </si>
  <si>
    <t>Puck Counter</t>
  </si>
  <si>
    <t>FSR</t>
  </si>
  <si>
    <t>Roc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</si>
</sst>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wrapText="1"/>
    </xf>
    <xf numFmtId="49" fontId="0" fillId="0" borderId="0" xfId="0" applyNumberFormat="1" applyFill="1"/>
    <xf numFmtId="2" fontId="0" fillId="0" borderId="0" xfId="0" applyNumberForma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[20240309 FIDO 219 Design Costed BOM.xlsx]Sheet1!PivotTable2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FIDO Puck Cost Breakdown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2B-46CB-AD02-5178ECAD6C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2B-46CB-AD02-5178ECAD6C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2B-46CB-AD02-5178ECAD6CC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2B-46CB-AD02-5178ECAD6CC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2B-46CB-AD02-5178ECAD6CC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02B-46CB-AD02-5178ECAD6CC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02B-46CB-AD02-5178ECAD6CC6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multiLvlStrRef>
              <c:f>Sheet1!$A$2:$A$9</c:f>
              <c:multiLvlStrCache>
                <c:ptCount val="6"/>
                <c:lvl>
                  <c:pt idx="0">
                    <c:v>Cylinder</c:v>
                  </c:pt>
                  <c:pt idx="1">
                    <c:v>Electronics</c:v>
                  </c:pt>
                  <c:pt idx="2">
                    <c:v>Fluidics</c:v>
                  </c:pt>
                  <c:pt idx="3">
                    <c:v>Frame</c:v>
                  </c:pt>
                  <c:pt idx="4">
                    <c:v>Mechanics</c:v>
                  </c:pt>
                  <c:pt idx="5">
                    <c:v>Puck</c:v>
                  </c:pt>
                </c:lvl>
                <c:lvl>
                  <c:pt idx="0">
                    <c:v>Instrument</c:v>
                  </c:pt>
                </c:lvl>
              </c:multiLvlStrCache>
            </c:multiLvlStrRef>
          </c:cat>
          <c:val>
            <c:numRef>
              <c:f>Sheet1!$B$2:$B$9</c:f>
              <c:numCache>
                <c:formatCode>General</c:formatCode>
                <c:ptCount val="6"/>
                <c:pt idx="0">
                  <c:v>640</c:v>
                </c:pt>
                <c:pt idx="1">
                  <c:v>1073</c:v>
                </c:pt>
                <c:pt idx="2">
                  <c:v>5271</c:v>
                </c:pt>
                <c:pt idx="3">
                  <c:v>2365</c:v>
                </c:pt>
                <c:pt idx="4">
                  <c:v>2248.06</c:v>
                </c:pt>
                <c:pt idx="5">
                  <c:v>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A-4F30-8C7B-0F61DDD8D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43545429983017"/>
          <c:y val="0.33989655704801608"/>
          <c:w val="0.15564555349698933"/>
          <c:h val="0.586987522281639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171450</xdr:rowOff>
    </xdr:from>
    <xdr:to>
      <xdr:col>14</xdr:col>
      <xdr:colOff>304800</xdr:colOff>
      <xdr:row>47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7EDD26B-2F3D-4C21-B2C8-4D0E20977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noch Nicholson" refreshedDate="45616.635595370368" createdVersion="6" refreshedVersion="6" minRefreshableVersion="3" recordCount="83" xr:uid="{34D1EEBC-8CE6-4582-872F-016DF54A1490}">
  <cacheSource type="worksheet">
    <worksheetSource ref="A1:J84" sheet="FIDO BOM"/>
  </cacheSource>
  <cacheFields count="10">
    <cacheField name="Number" numFmtId="49">
      <sharedItems containsBlank="1"/>
    </cacheField>
    <cacheField name="QTY" numFmtId="49">
      <sharedItems containsMixedTypes="1" containsNumber="1" containsInteger="1" minValue="1" maxValue="2"/>
    </cacheField>
    <cacheField name="File Name" numFmtId="49">
      <sharedItems count="83">
        <s v="100221869 Cylinder Assy.SLDASM"/>
        <s v="100222174 Cylinder Base Plate.SLDPRT"/>
        <s v="100222177 Cylinder Bottom Hub - Large Dia.SLDPRT"/>
        <s v="Assy, Puck, NM Snap Ring.SLDPRT"/>
        <s v="Mushroom Valves (Top &amp; Bottom)"/>
        <s v="Oring"/>
        <s v="Snap Ring"/>
        <s v="Puck Bottom"/>
        <s v="Puck Top"/>
        <s v="Screen"/>
        <s v="Gasket"/>
        <s v="RFID Board"/>
        <s v="100221887 Cylinder Tube.SLDPRT"/>
        <s v="100222178 Cylinder Top Hub - Large dia.SLDPRT"/>
        <s v="Left Side Plate.SLDPRT"/>
        <s v="100222163 FIDO Control Board.SLDPRT"/>
        <s v="100222207 Rear Cover.SLDPRT"/>
        <s v="100222201 Front Panel.SLDPRT"/>
        <s v="Gas Bottle.SLDPRT"/>
        <s v="Rear Pannel Top and Bottom Plate.SLDPRT"/>
        <s v="Lee-LFV_Series_.25-28_Pins-CAD_Model_A1.SLDPRT"/>
        <s v="FIDO Upstream Valve Bracket.SLDPRT"/>
        <s v="6628-272475 Burkert Solenoid Valve.SLDPRT"/>
        <s v="100222298 Cylinder Tube.SLDPRT"/>
        <s v="100222299 Linear Actuator Mount Block.SLDPRT"/>
        <s v="100222220 Arm Encoder Fins.SLDPRT"/>
        <s v="23C2120A4-200SMSN.SLDPRT"/>
        <s v="Encoder PCB.SLDPRT"/>
        <s v="1309-0016-0008.SLDPRT"/>
        <s v="Vacuum Arm Suction Manifold.SLDPRT"/>
        <s v="100222215 Lower Arm Plate.SLDPRT"/>
        <s v="17H2041-120-4AL-PG26.9-MAR-001.SLDPRT"/>
        <s v="100222214 Upper Arm Plate.SLDPRT"/>
        <s v="100222285 Arm &amp; Clamp Frame Bottom Plate.SLDPRT"/>
        <s v="100222219 Square Lifter.SLDPRT"/>
        <s v="100221878 Platen Fluid Section.SLDPRT"/>
        <s v="Puck RFID PCB.SLDPRT"/>
        <s v="100221882 Ram top.SLDPRT"/>
        <s v="100221880 Ram Pressure Plate.SLDPRT"/>
        <s v="100222295 Upper Clamp Manifold.SLDPRT"/>
        <s v="100221881 Ram Ring.SLDPRT"/>
        <s v="100222208 Clamp &amp; Arm Frame.SLDPRT"/>
        <s v="100222205 Rear Plate.SLDPRT"/>
        <s v="100222286 Motor &amp; Idler Mount.SLDPRT"/>
        <s v="100222176 Cylinder Encoder Mount.SLDPRT"/>
        <s v="100222082 Carousel Encoder Fin Plate.SLDPRT"/>
        <s v="100222175 Spacer Plate.SLDPRT"/>
        <s v="100222085 Carousel Encoder Fin Spacer.SLDPRT"/>
        <s v="17H2041-120-4AL-MAR-001.SLDPRT"/>
        <s v="100222181 Cylinder Round Pulley.SLDPRT"/>
        <s v="Reagent Cover Plate.SLDPRT"/>
        <s v="100222183 Drive Motor Round Pulley.SLDPRT"/>
        <s v="100222206 Base Plate.SLDPRT"/>
        <s v="Reagent Bottle Vented Cap.SLDPRT"/>
        <s v="VWR 1L Bottle.SLDPRT"/>
        <s v="100221953 Sampler Cylinder Drive Bearing.SLDPRT"/>
        <s v="Thread Forming Reagent Cup Holder.SLDPRT"/>
        <s v="100222218 Cylinder Drive Ring.SLDPRT"/>
        <s v="10022182 Carousel Drive Top Plate.SLDPRT"/>
        <s v="STF STEP File - Flush Ports.SLDPRT"/>
        <s v="Right Side Plate.SLDPRT"/>
        <s v="FV1-201-5V.SLDPRT"/>
        <s v="Downstream Valve Mount.SLDPRT"/>
        <s v="5001T35_Miniature Solenoid On-Off Valve.SLDPRT"/>
        <s v="SMTS-1332-316.SLDPRT"/>
        <s v="KLLP1000-B.SLDPRT"/>
        <s v="Remote Pressure Transducer.SLDPRT"/>
        <s v="Lid Plate.SLDPRT"/>
        <s v="Lid Spacer Plate.SLDPRT"/>
        <s v="Lid Hinge Plate.SLDPRT"/>
        <s v="100222204 Top Plate.SLDPRT"/>
        <s v="PTC-18-303-V"/>
        <s v="MIL-MV-55-10-303-V"/>
        <s v="Waste Cube"/>
        <s v="Wire harnesses"/>
        <s v="Cylinder Hardware"/>
        <s v="Nitrogen Regulator"/>
        <s v="Waste Bottle Vented Cap"/>
        <s v="Cole Palmer 1/4-28 Fittings"/>
        <s v="FEP Tubing 10 ft"/>
        <s v="Viton Tubing 10ft"/>
        <s v="Screws Standoffs etc"/>
        <s v="Hardware (Standoff, Screws, Belt, etc.)"/>
      </sharedItems>
    </cacheField>
    <cacheField name="Source" numFmtId="0">
      <sharedItems containsBlank="1"/>
    </cacheField>
    <cacheField name="Componenet" numFmtId="0">
      <sharedItems count="3">
        <s v="Instrument"/>
        <s v="Cylinder"/>
        <s v="Puck"/>
      </sharedItems>
    </cacheField>
    <cacheField name="Category" numFmtId="0">
      <sharedItems containsBlank="1" count="8">
        <s v="Cylinder"/>
        <m/>
        <s v="Puck"/>
        <s v="Frame"/>
        <s v="Electronics"/>
        <s v="Fluidics"/>
        <s v="Mechanics"/>
        <s v="Hardware" u="1"/>
      </sharedItems>
    </cacheField>
    <cacheField name="Manufacturing" numFmtId="0">
      <sharedItems containsBlank="1"/>
    </cacheField>
    <cacheField name="Unit Price / 1" numFmtId="0">
      <sharedItems containsSemiMixedTypes="0" containsString="0" containsNumber="1" minValue="0.11" maxValue="1000"/>
    </cacheField>
    <cacheField name="Unit Price / 10" numFmtId="0">
      <sharedItems containsString="0" containsBlank="1" containsNumber="1" minValue="3" maxValue="1000"/>
    </cacheField>
    <cacheField name="Per Instrument - QTY 1" numFmtId="2">
      <sharedItems containsSemiMixedTypes="0" containsString="0" containsNumber="1" minValue="0.11" maxValue="34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">
  <r>
    <s v="100221869"/>
    <s v="1"/>
    <x v="0"/>
    <m/>
    <x v="0"/>
    <x v="0"/>
    <m/>
    <n v="640"/>
    <m/>
    <n v="640"/>
  </r>
  <r>
    <s v="100222174"/>
    <s v="1"/>
    <x v="1"/>
    <s v="Send Cut Send"/>
    <x v="1"/>
    <x v="1"/>
    <s v="Send Cut send"/>
    <n v="70"/>
    <m/>
    <n v="70"/>
  </r>
  <r>
    <s v="100222177"/>
    <s v="1"/>
    <x v="2"/>
    <s v="Print"/>
    <x v="1"/>
    <x v="1"/>
    <s v="Print"/>
    <n v="100"/>
    <m/>
    <n v="100"/>
  </r>
  <r>
    <m/>
    <s v="144"/>
    <x v="3"/>
    <s v="Various"/>
    <x v="0"/>
    <x v="2"/>
    <m/>
    <n v="24"/>
    <m/>
    <n v="3456"/>
  </r>
  <r>
    <m/>
    <s v="1"/>
    <x v="4"/>
    <s v="Minivalve"/>
    <x v="2"/>
    <x v="1"/>
    <m/>
    <n v="2.02"/>
    <m/>
    <n v="2.02"/>
  </r>
  <r>
    <m/>
    <s v="1"/>
    <x v="5"/>
    <m/>
    <x v="2"/>
    <x v="1"/>
    <m/>
    <n v="0.11"/>
    <m/>
    <n v="0.11"/>
  </r>
  <r>
    <m/>
    <s v="1"/>
    <x v="6"/>
    <m/>
    <x v="2"/>
    <x v="1"/>
    <m/>
    <n v="0.68"/>
    <m/>
    <n v="0.68"/>
  </r>
  <r>
    <m/>
    <s v="1"/>
    <x v="7"/>
    <m/>
    <x v="2"/>
    <x v="1"/>
    <m/>
    <n v="6.9"/>
    <m/>
    <n v="6.9"/>
  </r>
  <r>
    <m/>
    <s v="1"/>
    <x v="8"/>
    <m/>
    <x v="2"/>
    <x v="1"/>
    <m/>
    <n v="7"/>
    <m/>
    <n v="7"/>
  </r>
  <r>
    <m/>
    <s v="1"/>
    <x v="9"/>
    <m/>
    <x v="2"/>
    <x v="1"/>
    <m/>
    <n v="2.61"/>
    <m/>
    <n v="2.61"/>
  </r>
  <r>
    <m/>
    <s v="1"/>
    <x v="10"/>
    <m/>
    <x v="2"/>
    <x v="1"/>
    <m/>
    <n v="1.83"/>
    <m/>
    <n v="1.83"/>
  </r>
  <r>
    <m/>
    <s v="1"/>
    <x v="11"/>
    <m/>
    <x v="2"/>
    <x v="1"/>
    <m/>
    <n v="3"/>
    <m/>
    <n v="3"/>
  </r>
  <r>
    <s v="100221887"/>
    <s v="12"/>
    <x v="12"/>
    <s v="McMaster"/>
    <x v="1"/>
    <x v="1"/>
    <s v="MBARI"/>
    <n v="10"/>
    <m/>
    <n v="120"/>
  </r>
  <r>
    <s v="100222178"/>
    <s v="2"/>
    <x v="13"/>
    <s v="Print"/>
    <x v="1"/>
    <x v="1"/>
    <s v="Print"/>
    <n v="150"/>
    <m/>
    <n v="300"/>
  </r>
  <r>
    <m/>
    <s v="1"/>
    <x v="14"/>
    <s v="Send Cut Send"/>
    <x v="0"/>
    <x v="3"/>
    <m/>
    <n v="60"/>
    <m/>
    <n v="60"/>
  </r>
  <r>
    <m/>
    <s v="1"/>
    <x v="15"/>
    <s v="MBARI"/>
    <x v="0"/>
    <x v="4"/>
    <m/>
    <n v="600"/>
    <m/>
    <n v="600"/>
  </r>
  <r>
    <s v="100222207"/>
    <s v="1"/>
    <x v="16"/>
    <s v="Send Cut Send"/>
    <x v="0"/>
    <x v="3"/>
    <m/>
    <n v="45"/>
    <m/>
    <n v="45"/>
  </r>
  <r>
    <s v="100222201"/>
    <s v="1"/>
    <x v="17"/>
    <s v="Send Cut Send"/>
    <x v="0"/>
    <x v="3"/>
    <m/>
    <n v="40"/>
    <m/>
    <n v="40"/>
  </r>
  <r>
    <m/>
    <s v="1"/>
    <x v="18"/>
    <s v="?"/>
    <x v="0"/>
    <x v="5"/>
    <m/>
    <n v="100"/>
    <m/>
    <n v="100"/>
  </r>
  <r>
    <m/>
    <s v="2"/>
    <x v="19"/>
    <s v="Send Cut Send"/>
    <x v="0"/>
    <x v="3"/>
    <m/>
    <n v="45"/>
    <m/>
    <n v="90"/>
  </r>
  <r>
    <m/>
    <s v="3"/>
    <x v="20"/>
    <s v="Lee"/>
    <x v="0"/>
    <x v="5"/>
    <m/>
    <n v="140"/>
    <n v="140"/>
    <n v="420"/>
  </r>
  <r>
    <m/>
    <s v="1"/>
    <x v="21"/>
    <s v="Send Cut Send"/>
    <x v="0"/>
    <x v="3"/>
    <m/>
    <n v="20"/>
    <m/>
    <n v="20"/>
  </r>
  <r>
    <m/>
    <s v="5"/>
    <x v="22"/>
    <s v="Burkert"/>
    <x v="0"/>
    <x v="5"/>
    <m/>
    <n v="180"/>
    <n v="180"/>
    <n v="900"/>
  </r>
  <r>
    <m/>
    <s v="1"/>
    <x v="23"/>
    <s v="Print"/>
    <x v="0"/>
    <x v="3"/>
    <m/>
    <n v="600"/>
    <m/>
    <n v="600"/>
  </r>
  <r>
    <s v="100222299"/>
    <s v="1"/>
    <x v="24"/>
    <s v="MACHINE"/>
    <x v="0"/>
    <x v="3"/>
    <m/>
    <n v="300"/>
    <m/>
    <n v="300"/>
  </r>
  <r>
    <s v="100222220"/>
    <s v="1"/>
    <x v="25"/>
    <s v="Print"/>
    <x v="0"/>
    <x v="3"/>
    <m/>
    <n v="20"/>
    <m/>
    <n v="20"/>
  </r>
  <r>
    <m/>
    <s v="1"/>
    <x v="26"/>
    <s v="Dings"/>
    <x v="0"/>
    <x v="6"/>
    <m/>
    <n v="185"/>
    <n v="185"/>
    <n v="185"/>
  </r>
  <r>
    <s v="100221703"/>
    <s v="4"/>
    <x v="27"/>
    <s v="MBARI"/>
    <x v="0"/>
    <x v="4"/>
    <m/>
    <n v="30"/>
    <m/>
    <n v="120"/>
  </r>
  <r>
    <m/>
    <s v="1"/>
    <x v="28"/>
    <s v="Gobilda"/>
    <x v="0"/>
    <x v="6"/>
    <m/>
    <n v="10"/>
    <n v="10"/>
    <n v="10"/>
  </r>
  <r>
    <m/>
    <s v="1"/>
    <x v="29"/>
    <s v="Print"/>
    <x v="0"/>
    <x v="5"/>
    <m/>
    <n v="150"/>
    <m/>
    <n v="150"/>
  </r>
  <r>
    <m/>
    <s v="1"/>
    <x v="30"/>
    <s v="Send Cut Send"/>
    <x v="0"/>
    <x v="6"/>
    <m/>
    <n v="10"/>
    <m/>
    <n v="10"/>
  </r>
  <r>
    <m/>
    <s v="1"/>
    <x v="31"/>
    <s v="Dings"/>
    <x v="0"/>
    <x v="6"/>
    <m/>
    <n v="109.79"/>
    <n v="99.2"/>
    <n v="109.79"/>
  </r>
  <r>
    <m/>
    <s v="1"/>
    <x v="32"/>
    <s v="Send Cut Send"/>
    <x v="0"/>
    <x v="6"/>
    <m/>
    <n v="10"/>
    <m/>
    <n v="10"/>
  </r>
  <r>
    <s v="100222285"/>
    <s v="1"/>
    <x v="33"/>
    <s v="Send Cut Send"/>
    <x v="0"/>
    <x v="3"/>
    <m/>
    <n v="15"/>
    <m/>
    <n v="15"/>
  </r>
  <r>
    <m/>
    <s v="1"/>
    <x v="34"/>
    <s v="Print"/>
    <x v="0"/>
    <x v="6"/>
    <m/>
    <n v="20"/>
    <m/>
    <n v="20"/>
  </r>
  <r>
    <s v="100221878"/>
    <s v="1"/>
    <x v="35"/>
    <s v="Print"/>
    <x v="0"/>
    <x v="5"/>
    <m/>
    <n v="150"/>
    <m/>
    <n v="150"/>
  </r>
  <r>
    <m/>
    <s v="1"/>
    <x v="36"/>
    <s v="MBARI"/>
    <x v="0"/>
    <x v="4"/>
    <m/>
    <n v="3"/>
    <n v="3"/>
    <n v="3"/>
  </r>
  <r>
    <s v="100221883"/>
    <s v="1"/>
    <x v="37"/>
    <s v="MACHINE"/>
    <x v="0"/>
    <x v="6"/>
    <m/>
    <n v="200"/>
    <m/>
    <n v="200"/>
  </r>
  <r>
    <s v="100221880"/>
    <s v="1"/>
    <x v="38"/>
    <s v="MACHINE"/>
    <x v="0"/>
    <x v="6"/>
    <m/>
    <n v="200"/>
    <m/>
    <n v="200"/>
  </r>
  <r>
    <m/>
    <s v="1"/>
    <x v="39"/>
    <s v="Print"/>
    <x v="0"/>
    <x v="5"/>
    <m/>
    <n v="150"/>
    <m/>
    <n v="150"/>
  </r>
  <r>
    <s v="100221881"/>
    <s v="1"/>
    <x v="40"/>
    <s v="MACHINE"/>
    <x v="0"/>
    <x v="6"/>
    <m/>
    <n v="200"/>
    <m/>
    <n v="200"/>
  </r>
  <r>
    <m/>
    <s v="1"/>
    <x v="41"/>
    <s v="Send Cut Send"/>
    <x v="0"/>
    <x v="3"/>
    <m/>
    <n v="45"/>
    <m/>
    <n v="45"/>
  </r>
  <r>
    <s v="100222205"/>
    <s v="1"/>
    <x v="42"/>
    <s v="Send Cut Send"/>
    <x v="0"/>
    <x v="3"/>
    <m/>
    <n v="130"/>
    <m/>
    <n v="130"/>
  </r>
  <r>
    <m/>
    <s v="1"/>
    <x v="43"/>
    <s v="Send Cut Send"/>
    <x v="0"/>
    <x v="3"/>
    <m/>
    <n v="20"/>
    <m/>
    <n v="20"/>
  </r>
  <r>
    <m/>
    <s v="1"/>
    <x v="44"/>
    <s v="Print"/>
    <x v="0"/>
    <x v="3"/>
    <m/>
    <n v="200"/>
    <m/>
    <n v="200"/>
  </r>
  <r>
    <s v="100222082"/>
    <s v="2"/>
    <x v="45"/>
    <s v="Send Cut Send"/>
    <x v="0"/>
    <x v="6"/>
    <m/>
    <n v="30"/>
    <m/>
    <n v="60"/>
  </r>
  <r>
    <s v="100222175"/>
    <s v="3"/>
    <x v="46"/>
    <s v="Send Cut Send"/>
    <x v="0"/>
    <x v="6"/>
    <m/>
    <n v="35"/>
    <m/>
    <n v="105"/>
  </r>
  <r>
    <s v="100222085"/>
    <s v="1"/>
    <x v="47"/>
    <s v="Send Cut Send"/>
    <x v="0"/>
    <x v="6"/>
    <m/>
    <n v="70"/>
    <m/>
    <n v="70"/>
  </r>
  <r>
    <m/>
    <s v="1"/>
    <x v="48"/>
    <s v="Dings"/>
    <x v="0"/>
    <x v="6"/>
    <m/>
    <n v="48.27"/>
    <n v="39.33"/>
    <n v="48.27"/>
  </r>
  <r>
    <s v="100222181"/>
    <s v="1"/>
    <x v="49"/>
    <s v="MACHINE"/>
    <x v="0"/>
    <x v="6"/>
    <m/>
    <n v="250"/>
    <m/>
    <n v="250"/>
  </r>
  <r>
    <m/>
    <s v="1"/>
    <x v="50"/>
    <s v="Send Cut Send"/>
    <x v="0"/>
    <x v="3"/>
    <m/>
    <n v="20"/>
    <m/>
    <n v="20"/>
  </r>
  <r>
    <s v="100222183"/>
    <s v="3"/>
    <x v="51"/>
    <s v="MACHINE"/>
    <x v="0"/>
    <x v="6"/>
    <m/>
    <n v="120"/>
    <m/>
    <n v="360"/>
  </r>
  <r>
    <s v="100222206"/>
    <s v="1"/>
    <x v="52"/>
    <s v="Send Cut Send"/>
    <x v="0"/>
    <x v="3"/>
    <m/>
    <n v="130"/>
    <m/>
    <n v="130"/>
  </r>
  <r>
    <m/>
    <s v="2"/>
    <x v="53"/>
    <s v="Print"/>
    <x v="0"/>
    <x v="5"/>
    <m/>
    <n v="150"/>
    <m/>
    <n v="300"/>
  </r>
  <r>
    <m/>
    <s v="2"/>
    <x v="54"/>
    <s v="VWR"/>
    <x v="0"/>
    <x v="5"/>
    <m/>
    <n v="2"/>
    <m/>
    <n v="4"/>
  </r>
  <r>
    <s v="100221953"/>
    <s v="1"/>
    <x v="55"/>
    <s v="Tambee"/>
    <x v="0"/>
    <x v="6"/>
    <m/>
    <n v="40"/>
    <m/>
    <n v="40"/>
  </r>
  <r>
    <m/>
    <s v="1"/>
    <x v="56"/>
    <s v="Print"/>
    <x v="0"/>
    <x v="3"/>
    <m/>
    <n v="80"/>
    <m/>
    <n v="80"/>
  </r>
  <r>
    <m/>
    <s v="1"/>
    <x v="57"/>
    <s v="Print"/>
    <x v="0"/>
    <x v="6"/>
    <m/>
    <n v="100"/>
    <m/>
    <n v="100"/>
  </r>
  <r>
    <s v="100222182"/>
    <s v="1"/>
    <x v="58"/>
    <s v="Send Cut Send"/>
    <x v="0"/>
    <x v="6"/>
    <m/>
    <n v="70"/>
    <m/>
    <n v="70"/>
  </r>
  <r>
    <m/>
    <s v="2"/>
    <x v="59"/>
    <s v="Fluid Metering"/>
    <x v="0"/>
    <x v="5"/>
    <m/>
    <n v="1000"/>
    <n v="1000"/>
    <n v="2000"/>
  </r>
  <r>
    <m/>
    <s v="1"/>
    <x v="60"/>
    <s v="Send Cut Send"/>
    <x v="0"/>
    <x v="3"/>
    <m/>
    <n v="60"/>
    <m/>
    <n v="60"/>
  </r>
  <r>
    <m/>
    <s v="1"/>
    <x v="61"/>
    <s v="Blue White"/>
    <x v="0"/>
    <x v="5"/>
    <m/>
    <n v="300"/>
    <n v="300"/>
    <n v="300"/>
  </r>
  <r>
    <m/>
    <s v="1"/>
    <x v="62"/>
    <s v="Send Cut Send"/>
    <x v="0"/>
    <x v="3"/>
    <m/>
    <n v="45"/>
    <m/>
    <n v="45"/>
  </r>
  <r>
    <m/>
    <s v="2"/>
    <x v="63"/>
    <s v="McMaster"/>
    <x v="0"/>
    <x v="5"/>
    <m/>
    <n v="85"/>
    <n v="85"/>
    <n v="170"/>
  </r>
  <r>
    <m/>
    <s v="2"/>
    <x v="64"/>
    <s v="Beswick"/>
    <x v="0"/>
    <x v="5"/>
    <m/>
    <n v="21.1"/>
    <m/>
    <n v="42.2"/>
  </r>
  <r>
    <m/>
    <s v="1"/>
    <x v="65"/>
    <s v="Kamoer"/>
    <x v="0"/>
    <x v="5"/>
    <m/>
    <n v="100"/>
    <n v="100"/>
    <n v="100"/>
  </r>
  <r>
    <m/>
    <s v="1"/>
    <x v="66"/>
    <s v="MBARI"/>
    <x v="0"/>
    <x v="4"/>
    <m/>
    <n v="50"/>
    <m/>
    <n v="50"/>
  </r>
  <r>
    <m/>
    <s v="1"/>
    <x v="67"/>
    <s v="Send Cut Send"/>
    <x v="0"/>
    <x v="3"/>
    <m/>
    <n v="65"/>
    <m/>
    <n v="65"/>
  </r>
  <r>
    <m/>
    <s v="1"/>
    <x v="68"/>
    <s v="Send Cut Send"/>
    <x v="0"/>
    <x v="3"/>
    <m/>
    <n v="20"/>
    <m/>
    <n v="20"/>
  </r>
  <r>
    <m/>
    <s v="1"/>
    <x v="69"/>
    <s v="Send Cut Send"/>
    <x v="0"/>
    <x v="3"/>
    <m/>
    <n v="30"/>
    <m/>
    <n v="30"/>
  </r>
  <r>
    <m/>
    <s v="1"/>
    <x v="70"/>
    <s v="Send Cut Send"/>
    <x v="0"/>
    <x v="3"/>
    <m/>
    <n v="130"/>
    <m/>
    <n v="130"/>
  </r>
  <r>
    <m/>
    <n v="2"/>
    <x v="71"/>
    <s v="Beswick"/>
    <x v="0"/>
    <x v="5"/>
    <m/>
    <n v="29.25"/>
    <m/>
    <n v="58.5"/>
  </r>
  <r>
    <m/>
    <n v="1"/>
    <x v="72"/>
    <s v="Beswick"/>
    <x v="0"/>
    <x v="5"/>
    <m/>
    <n v="68.8"/>
    <m/>
    <n v="68.8"/>
  </r>
  <r>
    <m/>
    <s v="1"/>
    <x v="73"/>
    <s v="Cole Palmer"/>
    <x v="0"/>
    <x v="5"/>
    <m/>
    <n v="5"/>
    <n v="5"/>
    <n v="5"/>
  </r>
  <r>
    <m/>
    <s v="1"/>
    <x v="74"/>
    <s v="MBARI"/>
    <x v="0"/>
    <x v="4"/>
    <m/>
    <n v="300"/>
    <m/>
    <n v="300"/>
  </r>
  <r>
    <m/>
    <s v="1"/>
    <x v="75"/>
    <s v="McMaster"/>
    <x v="1"/>
    <x v="1"/>
    <m/>
    <n v="50"/>
    <m/>
    <n v="50"/>
  </r>
  <r>
    <m/>
    <s v="1"/>
    <x v="76"/>
    <s v="More Beer"/>
    <x v="0"/>
    <x v="5"/>
    <m/>
    <n v="80"/>
    <m/>
    <n v="80"/>
  </r>
  <r>
    <m/>
    <s v="1"/>
    <x v="77"/>
    <s v="Print"/>
    <x v="0"/>
    <x v="5"/>
    <m/>
    <n v="150"/>
    <m/>
    <n v="150"/>
  </r>
  <r>
    <m/>
    <s v="12"/>
    <x v="78"/>
    <s v="Cole Palmer"/>
    <x v="0"/>
    <x v="5"/>
    <m/>
    <n v="5"/>
    <m/>
    <n v="60"/>
  </r>
  <r>
    <m/>
    <s v="1"/>
    <x v="79"/>
    <s v="McMaster"/>
    <x v="0"/>
    <x v="5"/>
    <m/>
    <n v="12.5"/>
    <m/>
    <n v="12.5"/>
  </r>
  <r>
    <m/>
    <s v="1"/>
    <x v="80"/>
    <s v="McMaster"/>
    <x v="0"/>
    <x v="5"/>
    <m/>
    <n v="50"/>
    <m/>
    <n v="50"/>
  </r>
  <r>
    <m/>
    <s v="1"/>
    <x v="81"/>
    <s v="McMaster"/>
    <x v="0"/>
    <x v="3"/>
    <m/>
    <n v="200"/>
    <m/>
    <n v="200"/>
  </r>
  <r>
    <m/>
    <s v="1"/>
    <x v="82"/>
    <s v="McMaster"/>
    <x v="0"/>
    <x v="6"/>
    <m/>
    <n v="200"/>
    <m/>
    <n v="2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378C89-9EEC-4373-9A91-8A4EE6A2CED5}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9">
  <location ref="A1:B9" firstHeaderRow="1" firstDataRow="1" firstDataCol="1"/>
  <pivotFields count="10">
    <pivotField showAll="0"/>
    <pivotField showAll="0"/>
    <pivotField showAll="0">
      <items count="84">
        <item x="58"/>
        <item x="0"/>
        <item x="35"/>
        <item x="38"/>
        <item x="40"/>
        <item x="37"/>
        <item x="12"/>
        <item x="55"/>
        <item x="45"/>
        <item x="47"/>
        <item x="15"/>
        <item x="1"/>
        <item x="46"/>
        <item x="44"/>
        <item x="2"/>
        <item x="13"/>
        <item x="49"/>
        <item x="51"/>
        <item x="17"/>
        <item x="70"/>
        <item x="42"/>
        <item x="52"/>
        <item x="16"/>
        <item x="41"/>
        <item x="32"/>
        <item x="30"/>
        <item x="57"/>
        <item x="34"/>
        <item x="25"/>
        <item x="33"/>
        <item x="43"/>
        <item x="39"/>
        <item x="23"/>
        <item x="24"/>
        <item x="28"/>
        <item x="48"/>
        <item x="31"/>
        <item x="26"/>
        <item x="63"/>
        <item x="22"/>
        <item x="3"/>
        <item x="78"/>
        <item x="75"/>
        <item x="62"/>
        <item x="27"/>
        <item x="79"/>
        <item x="21"/>
        <item x="61"/>
        <item x="18"/>
        <item x="10"/>
        <item x="82"/>
        <item x="65"/>
        <item x="20"/>
        <item x="14"/>
        <item x="69"/>
        <item x="67"/>
        <item x="68"/>
        <item x="72"/>
        <item x="4"/>
        <item x="76"/>
        <item x="5"/>
        <item x="71"/>
        <item x="7"/>
        <item x="36"/>
        <item x="8"/>
        <item x="53"/>
        <item x="50"/>
        <item x="19"/>
        <item x="66"/>
        <item x="11"/>
        <item x="60"/>
        <item x="9"/>
        <item x="81"/>
        <item x="64"/>
        <item x="6"/>
        <item x="59"/>
        <item x="56"/>
        <item x="29"/>
        <item x="80"/>
        <item x="54"/>
        <item x="77"/>
        <item x="73"/>
        <item x="74"/>
        <item t="default"/>
      </items>
    </pivotField>
    <pivotField showAll="0"/>
    <pivotField axis="axisRow" showAll="0">
      <items count="4">
        <item h="1" x="1"/>
        <item x="0"/>
        <item h="1" x="2"/>
        <item t="default"/>
      </items>
    </pivotField>
    <pivotField axis="axisRow" showAll="0">
      <items count="9">
        <item x="0"/>
        <item x="4"/>
        <item x="5"/>
        <item x="3"/>
        <item m="1" x="7"/>
        <item x="6"/>
        <item x="2"/>
        <item x="1"/>
        <item t="default"/>
      </items>
    </pivotField>
    <pivotField showAll="0"/>
    <pivotField showAll="0"/>
    <pivotField showAll="0"/>
    <pivotField dataField="1" numFmtId="2" showAll="0"/>
  </pivotFields>
  <rowFields count="2">
    <field x="4"/>
    <field x="5"/>
  </rowFields>
  <rowItems count="8">
    <i>
      <x v="1"/>
    </i>
    <i r="1">
      <x/>
    </i>
    <i r="1">
      <x v="1"/>
    </i>
    <i r="1">
      <x v="2"/>
    </i>
    <i r="1">
      <x v="3"/>
    </i>
    <i r="1">
      <x v="5"/>
    </i>
    <i r="1">
      <x v="6"/>
    </i>
    <i t="grand">
      <x/>
    </i>
  </rowItems>
  <colItems count="1">
    <i/>
  </colItems>
  <dataFields count="1">
    <dataField name="Sum of Per Instrument - QTY 1" fld="9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1" width="11" style="4" customWidth="1"/>
    <col min="2" max="2" width="9.140625" style="4"/>
    <col min="3" max="3" width="48.28515625" style="2" bestFit="1" customWidth="1"/>
    <col min="4" max="7" width="15.85546875" style="2" customWidth="1"/>
    <col min="8" max="11" width="9.140625" style="2"/>
    <col min="12" max="12" width="30.140625" style="2" customWidth="1"/>
    <col min="13" max="16384" width="9.140625" style="2"/>
  </cols>
  <sheetData>
    <row r="1" spans="1:12" ht="60" x14ac:dyDescent="0.25">
      <c r="A1" s="4" t="s">
        <v>1</v>
      </c>
      <c r="B1" s="4" t="s">
        <v>2</v>
      </c>
      <c r="C1" s="4" t="s">
        <v>0</v>
      </c>
      <c r="D1" s="4" t="s">
        <v>100</v>
      </c>
      <c r="E1" s="4" t="s">
        <v>127</v>
      </c>
      <c r="F1" s="4" t="s">
        <v>124</v>
      </c>
      <c r="G1" s="4" t="s">
        <v>131</v>
      </c>
      <c r="H1" s="3" t="s">
        <v>96</v>
      </c>
      <c r="I1" s="3" t="s">
        <v>97</v>
      </c>
      <c r="J1" s="3" t="s">
        <v>98</v>
      </c>
      <c r="K1" s="3" t="s">
        <v>99</v>
      </c>
      <c r="L1" s="3" t="s">
        <v>146</v>
      </c>
    </row>
    <row r="2" spans="1:12" x14ac:dyDescent="0.25">
      <c r="A2" s="4" t="s">
        <v>6</v>
      </c>
      <c r="B2" s="4" t="s">
        <v>3</v>
      </c>
      <c r="C2" s="4" t="s">
        <v>5</v>
      </c>
      <c r="D2" s="4"/>
      <c r="E2" s="4" t="s">
        <v>128</v>
      </c>
      <c r="F2" s="4" t="s">
        <v>125</v>
      </c>
      <c r="G2" s="4"/>
      <c r="H2" s="2">
        <v>640</v>
      </c>
      <c r="J2" s="5">
        <f t="shared" ref="J2:J3" si="0">$B2*H2</f>
        <v>640</v>
      </c>
      <c r="K2" s="5"/>
      <c r="L2" s="2" t="s">
        <v>151</v>
      </c>
    </row>
    <row r="3" spans="1:12" x14ac:dyDescent="0.25">
      <c r="A3" s="4" t="s">
        <v>8</v>
      </c>
      <c r="B3" s="4" t="s">
        <v>3</v>
      </c>
      <c r="C3" s="4" t="s">
        <v>7</v>
      </c>
      <c r="D3" s="4" t="s">
        <v>106</v>
      </c>
      <c r="E3" s="4" t="s">
        <v>125</v>
      </c>
      <c r="F3" s="4"/>
      <c r="G3" s="4" t="s">
        <v>145</v>
      </c>
      <c r="H3" s="2">
        <v>70</v>
      </c>
      <c r="J3" s="5">
        <f t="shared" si="0"/>
        <v>70</v>
      </c>
      <c r="K3" s="5"/>
      <c r="L3" s="2" t="s">
        <v>149</v>
      </c>
    </row>
    <row r="4" spans="1:12" x14ac:dyDescent="0.25">
      <c r="A4" s="4" t="s">
        <v>10</v>
      </c>
      <c r="B4" s="4" t="s">
        <v>3</v>
      </c>
      <c r="C4" s="4" t="s">
        <v>9</v>
      </c>
      <c r="D4" s="4" t="s">
        <v>107</v>
      </c>
      <c r="E4" s="4" t="s">
        <v>125</v>
      </c>
      <c r="F4" s="4"/>
      <c r="G4" s="4" t="s">
        <v>107</v>
      </c>
      <c r="H4" s="2">
        <v>100</v>
      </c>
      <c r="J4" s="5">
        <f t="shared" ref="J4:J67" si="1">$B4*H4</f>
        <v>100</v>
      </c>
      <c r="K4" s="5"/>
      <c r="L4" s="2" t="s">
        <v>148</v>
      </c>
    </row>
    <row r="5" spans="1:12" x14ac:dyDescent="0.25">
      <c r="B5" s="4" t="s">
        <v>102</v>
      </c>
      <c r="C5" s="4" t="s">
        <v>11</v>
      </c>
      <c r="D5" s="4" t="s">
        <v>108</v>
      </c>
      <c r="E5" s="4" t="s">
        <v>128</v>
      </c>
      <c r="F5" s="4" t="s">
        <v>126</v>
      </c>
      <c r="G5" s="4"/>
      <c r="H5" s="2">
        <v>24</v>
      </c>
      <c r="J5" s="5">
        <f>$B5*H5</f>
        <v>3456</v>
      </c>
      <c r="K5" s="5"/>
    </row>
    <row r="6" spans="1:12" x14ac:dyDescent="0.25">
      <c r="B6" s="4" t="s">
        <v>3</v>
      </c>
      <c r="C6" s="4" t="s">
        <v>135</v>
      </c>
      <c r="D6" s="4" t="s">
        <v>136</v>
      </c>
      <c r="E6" s="4" t="s">
        <v>126</v>
      </c>
      <c r="F6" s="4"/>
      <c r="G6" s="4"/>
      <c r="H6" s="2">
        <v>2.02</v>
      </c>
      <c r="J6" s="5">
        <f t="shared" si="1"/>
        <v>2.02</v>
      </c>
      <c r="K6" s="5"/>
    </row>
    <row r="7" spans="1:12" x14ac:dyDescent="0.25">
      <c r="B7" s="4" t="s">
        <v>3</v>
      </c>
      <c r="C7" s="4" t="s">
        <v>137</v>
      </c>
      <c r="D7" s="4"/>
      <c r="E7" s="4" t="s">
        <v>126</v>
      </c>
      <c r="F7" s="4"/>
      <c r="G7" s="4"/>
      <c r="H7" s="2">
        <v>0.11</v>
      </c>
      <c r="J7" s="5">
        <f t="shared" si="1"/>
        <v>0.11</v>
      </c>
      <c r="K7" s="5"/>
    </row>
    <row r="8" spans="1:12" x14ac:dyDescent="0.25">
      <c r="B8" s="4" t="s">
        <v>3</v>
      </c>
      <c r="C8" s="4" t="s">
        <v>138</v>
      </c>
      <c r="D8" s="4"/>
      <c r="E8" s="4" t="s">
        <v>126</v>
      </c>
      <c r="F8" s="4"/>
      <c r="G8" s="4"/>
      <c r="H8" s="2">
        <v>0.68</v>
      </c>
      <c r="J8" s="5">
        <f t="shared" si="1"/>
        <v>0.68</v>
      </c>
      <c r="K8" s="5"/>
    </row>
    <row r="9" spans="1:12" x14ac:dyDescent="0.25">
      <c r="B9" s="4" t="s">
        <v>3</v>
      </c>
      <c r="C9" s="4" t="s">
        <v>139</v>
      </c>
      <c r="D9" s="4"/>
      <c r="E9" s="4" t="s">
        <v>126</v>
      </c>
      <c r="F9" s="4"/>
      <c r="G9" s="4"/>
      <c r="H9" s="2">
        <v>6.9</v>
      </c>
      <c r="J9" s="5">
        <f t="shared" si="1"/>
        <v>6.9</v>
      </c>
      <c r="K9" s="5"/>
    </row>
    <row r="10" spans="1:12" x14ac:dyDescent="0.25">
      <c r="B10" s="4" t="s">
        <v>3</v>
      </c>
      <c r="C10" s="4" t="s">
        <v>140</v>
      </c>
      <c r="D10" s="4"/>
      <c r="E10" s="4" t="s">
        <v>126</v>
      </c>
      <c r="F10" s="4"/>
      <c r="G10" s="4"/>
      <c r="H10" s="2">
        <v>7</v>
      </c>
      <c r="J10" s="5">
        <f t="shared" si="1"/>
        <v>7</v>
      </c>
      <c r="K10" s="5"/>
    </row>
    <row r="11" spans="1:12" x14ac:dyDescent="0.25">
      <c r="B11" s="4" t="s">
        <v>3</v>
      </c>
      <c r="C11" s="4" t="s">
        <v>141</v>
      </c>
      <c r="D11" s="4"/>
      <c r="E11" s="4" t="s">
        <v>126</v>
      </c>
      <c r="F11" s="4"/>
      <c r="G11" s="4"/>
      <c r="H11" s="2">
        <v>2.61</v>
      </c>
      <c r="J11" s="5">
        <f t="shared" si="1"/>
        <v>2.61</v>
      </c>
      <c r="K11" s="5"/>
    </row>
    <row r="12" spans="1:12" x14ac:dyDescent="0.25">
      <c r="B12" s="4" t="s">
        <v>3</v>
      </c>
      <c r="C12" s="4" t="s">
        <v>142</v>
      </c>
      <c r="D12" s="4"/>
      <c r="E12" s="4" t="s">
        <v>126</v>
      </c>
      <c r="F12" s="4"/>
      <c r="G12" s="4"/>
      <c r="H12" s="2">
        <v>1.83</v>
      </c>
      <c r="J12" s="5">
        <f t="shared" si="1"/>
        <v>1.83</v>
      </c>
      <c r="K12" s="5"/>
    </row>
    <row r="13" spans="1:12" x14ac:dyDescent="0.25">
      <c r="B13" s="4" t="s">
        <v>3</v>
      </c>
      <c r="C13" s="4" t="s">
        <v>143</v>
      </c>
      <c r="D13" s="4"/>
      <c r="E13" s="4" t="s">
        <v>126</v>
      </c>
      <c r="F13" s="4"/>
      <c r="G13" s="4"/>
      <c r="H13" s="2">
        <v>3</v>
      </c>
      <c r="J13" s="5">
        <f t="shared" si="1"/>
        <v>3</v>
      </c>
      <c r="K13" s="5"/>
    </row>
    <row r="14" spans="1:12" x14ac:dyDescent="0.25">
      <c r="A14" s="4" t="s">
        <v>13</v>
      </c>
      <c r="B14" s="4" t="s">
        <v>14</v>
      </c>
      <c r="C14" s="4" t="s">
        <v>12</v>
      </c>
      <c r="D14" s="4" t="s">
        <v>101</v>
      </c>
      <c r="E14" s="4" t="s">
        <v>125</v>
      </c>
      <c r="F14" s="4"/>
      <c r="G14" s="4" t="s">
        <v>112</v>
      </c>
      <c r="H14" s="2">
        <v>10</v>
      </c>
      <c r="J14" s="5">
        <f t="shared" si="1"/>
        <v>120</v>
      </c>
      <c r="K14" s="5"/>
      <c r="L14" s="2" t="s">
        <v>147</v>
      </c>
    </row>
    <row r="15" spans="1:12" x14ac:dyDescent="0.25">
      <c r="A15" s="4" t="s">
        <v>16</v>
      </c>
      <c r="B15" s="4" t="s">
        <v>4</v>
      </c>
      <c r="C15" s="4" t="s">
        <v>15</v>
      </c>
      <c r="D15" s="4" t="s">
        <v>107</v>
      </c>
      <c r="E15" s="4" t="s">
        <v>125</v>
      </c>
      <c r="F15" s="4"/>
      <c r="G15" s="4" t="s">
        <v>107</v>
      </c>
      <c r="H15" s="2">
        <v>150</v>
      </c>
      <c r="J15" s="5">
        <f t="shared" si="1"/>
        <v>300</v>
      </c>
      <c r="K15" s="5"/>
      <c r="L15" s="2" t="s">
        <v>148</v>
      </c>
    </row>
    <row r="16" spans="1:12" x14ac:dyDescent="0.25">
      <c r="B16" s="4" t="s">
        <v>3</v>
      </c>
      <c r="C16" s="4" t="s">
        <v>18</v>
      </c>
      <c r="D16" s="2" t="s">
        <v>106</v>
      </c>
      <c r="E16" s="2" t="s">
        <v>128</v>
      </c>
      <c r="F16" s="2" t="s">
        <v>129</v>
      </c>
      <c r="H16" s="2">
        <v>60</v>
      </c>
      <c r="J16" s="5">
        <f t="shared" si="1"/>
        <v>60</v>
      </c>
      <c r="K16" s="5"/>
    </row>
    <row r="17" spans="1:12" x14ac:dyDescent="0.25">
      <c r="B17" s="4" t="s">
        <v>3</v>
      </c>
      <c r="C17" s="4" t="s">
        <v>20</v>
      </c>
      <c r="D17" s="2" t="s">
        <v>112</v>
      </c>
      <c r="E17" s="2" t="s">
        <v>128</v>
      </c>
      <c r="F17" s="2" t="s">
        <v>130</v>
      </c>
      <c r="H17" s="2">
        <v>600</v>
      </c>
      <c r="J17" s="5">
        <f t="shared" si="1"/>
        <v>600</v>
      </c>
      <c r="K17" s="5"/>
    </row>
    <row r="18" spans="1:12" x14ac:dyDescent="0.25">
      <c r="A18" s="4" t="s">
        <v>23</v>
      </c>
      <c r="B18" s="4" t="s">
        <v>3</v>
      </c>
      <c r="C18" s="4" t="s">
        <v>22</v>
      </c>
      <c r="D18" s="2" t="s">
        <v>106</v>
      </c>
      <c r="E18" s="2" t="s">
        <v>128</v>
      </c>
      <c r="F18" s="2" t="s">
        <v>129</v>
      </c>
      <c r="H18" s="2">
        <v>45</v>
      </c>
      <c r="J18" s="5">
        <f t="shared" si="1"/>
        <v>45</v>
      </c>
      <c r="K18" s="5"/>
      <c r="L18" s="2" t="s">
        <v>168</v>
      </c>
    </row>
    <row r="19" spans="1:12" x14ac:dyDescent="0.25">
      <c r="A19" s="4" t="s">
        <v>25</v>
      </c>
      <c r="B19" s="4" t="s">
        <v>3</v>
      </c>
      <c r="C19" s="4" t="s">
        <v>24</v>
      </c>
      <c r="D19" s="2" t="s">
        <v>106</v>
      </c>
      <c r="E19" s="2" t="s">
        <v>128</v>
      </c>
      <c r="F19" s="2" t="s">
        <v>129</v>
      </c>
      <c r="H19" s="2">
        <v>40</v>
      </c>
      <c r="J19" s="5">
        <f t="shared" si="1"/>
        <v>40</v>
      </c>
      <c r="K19" s="5"/>
      <c r="L19" s="2" t="s">
        <v>168</v>
      </c>
    </row>
    <row r="20" spans="1:12" x14ac:dyDescent="0.25">
      <c r="B20" s="4" t="s">
        <v>3</v>
      </c>
      <c r="C20" s="4" t="s">
        <v>26</v>
      </c>
      <c r="D20" s="2" t="s">
        <v>111</v>
      </c>
      <c r="E20" s="2" t="s">
        <v>128</v>
      </c>
      <c r="F20" s="2" t="s">
        <v>132</v>
      </c>
      <c r="H20" s="2">
        <v>100</v>
      </c>
      <c r="J20" s="5">
        <f t="shared" si="1"/>
        <v>100</v>
      </c>
      <c r="K20" s="5"/>
      <c r="L20" s="2" t="s">
        <v>154</v>
      </c>
    </row>
    <row r="21" spans="1:12" x14ac:dyDescent="0.25">
      <c r="B21" s="4" t="s">
        <v>4</v>
      </c>
      <c r="C21" s="4" t="s">
        <v>27</v>
      </c>
      <c r="D21" s="2" t="s">
        <v>106</v>
      </c>
      <c r="E21" s="2" t="s">
        <v>128</v>
      </c>
      <c r="F21" s="2" t="s">
        <v>129</v>
      </c>
      <c r="H21" s="2">
        <v>45</v>
      </c>
      <c r="J21" s="5">
        <f t="shared" si="1"/>
        <v>90</v>
      </c>
      <c r="K21" s="5"/>
    </row>
    <row r="22" spans="1:12" x14ac:dyDescent="0.25">
      <c r="B22" s="4" t="s">
        <v>17</v>
      </c>
      <c r="C22" s="4" t="s">
        <v>28</v>
      </c>
      <c r="D22" s="2" t="s">
        <v>109</v>
      </c>
      <c r="E22" s="2" t="s">
        <v>128</v>
      </c>
      <c r="F22" s="2" t="s">
        <v>132</v>
      </c>
      <c r="H22" s="2">
        <v>140</v>
      </c>
      <c r="I22" s="2">
        <v>140</v>
      </c>
      <c r="J22" s="5">
        <f t="shared" si="1"/>
        <v>420</v>
      </c>
      <c r="K22" s="5"/>
      <c r="L22" s="2" t="s">
        <v>155</v>
      </c>
    </row>
    <row r="23" spans="1:12" x14ac:dyDescent="0.25">
      <c r="B23" s="4" t="s">
        <v>3</v>
      </c>
      <c r="C23" s="4" t="s">
        <v>29</v>
      </c>
      <c r="D23" s="2" t="s">
        <v>106</v>
      </c>
      <c r="E23" s="2" t="s">
        <v>128</v>
      </c>
      <c r="F23" s="2" t="s">
        <v>129</v>
      </c>
      <c r="H23" s="2">
        <v>20</v>
      </c>
      <c r="J23" s="5">
        <f t="shared" si="1"/>
        <v>20</v>
      </c>
      <c r="K23" s="5"/>
      <c r="L23" s="2" t="s">
        <v>168</v>
      </c>
    </row>
    <row r="24" spans="1:12" x14ac:dyDescent="0.25">
      <c r="B24" s="4" t="s">
        <v>21</v>
      </c>
      <c r="C24" s="4" t="s">
        <v>30</v>
      </c>
      <c r="D24" s="2" t="s">
        <v>110</v>
      </c>
      <c r="E24" s="2" t="s">
        <v>128</v>
      </c>
      <c r="F24" s="2" t="s">
        <v>132</v>
      </c>
      <c r="H24" s="2">
        <v>180</v>
      </c>
      <c r="I24" s="2">
        <v>180</v>
      </c>
      <c r="J24" s="5">
        <f t="shared" si="1"/>
        <v>900</v>
      </c>
      <c r="K24" s="5"/>
      <c r="L24" s="2" t="s">
        <v>156</v>
      </c>
    </row>
    <row r="25" spans="1:12" x14ac:dyDescent="0.25">
      <c r="B25" s="4" t="s">
        <v>3</v>
      </c>
      <c r="C25" s="4" t="s">
        <v>31</v>
      </c>
      <c r="D25" s="2" t="s">
        <v>107</v>
      </c>
      <c r="E25" s="2" t="s">
        <v>128</v>
      </c>
      <c r="F25" s="2" t="s">
        <v>129</v>
      </c>
      <c r="H25" s="2">
        <v>600</v>
      </c>
      <c r="J25" s="5">
        <f t="shared" si="1"/>
        <v>600</v>
      </c>
      <c r="K25" s="5"/>
      <c r="L25" s="2" t="s">
        <v>148</v>
      </c>
    </row>
    <row r="26" spans="1:12" x14ac:dyDescent="0.25">
      <c r="A26" s="4" t="s">
        <v>33</v>
      </c>
      <c r="B26" s="4" t="s">
        <v>3</v>
      </c>
      <c r="C26" s="4" t="s">
        <v>32</v>
      </c>
      <c r="D26" s="4" t="s">
        <v>114</v>
      </c>
      <c r="E26" s="4" t="s">
        <v>128</v>
      </c>
      <c r="F26" s="4" t="s">
        <v>129</v>
      </c>
      <c r="G26" s="4"/>
      <c r="H26" s="2">
        <v>300</v>
      </c>
      <c r="J26" s="5">
        <f t="shared" si="1"/>
        <v>300</v>
      </c>
      <c r="K26" s="5"/>
      <c r="L26" s="2" t="s">
        <v>170</v>
      </c>
    </row>
    <row r="27" spans="1:12" x14ac:dyDescent="0.25">
      <c r="A27" s="4" t="s">
        <v>35</v>
      </c>
      <c r="B27" s="4" t="s">
        <v>3</v>
      </c>
      <c r="C27" s="4" t="s">
        <v>34</v>
      </c>
      <c r="D27" s="1" t="s">
        <v>107</v>
      </c>
      <c r="E27" s="1" t="s">
        <v>128</v>
      </c>
      <c r="F27" s="1" t="s">
        <v>129</v>
      </c>
      <c r="G27" s="1"/>
      <c r="H27" s="2">
        <v>20</v>
      </c>
      <c r="J27" s="5">
        <f t="shared" si="1"/>
        <v>20</v>
      </c>
      <c r="K27" s="5"/>
      <c r="L27" s="2" t="s">
        <v>148</v>
      </c>
    </row>
    <row r="28" spans="1:12" x14ac:dyDescent="0.25">
      <c r="B28" s="4" t="s">
        <v>3</v>
      </c>
      <c r="C28" s="4" t="s">
        <v>36</v>
      </c>
      <c r="D28" s="2" t="s">
        <v>113</v>
      </c>
      <c r="E28" s="2" t="s">
        <v>128</v>
      </c>
      <c r="F28" s="2" t="s">
        <v>133</v>
      </c>
      <c r="H28" s="2">
        <v>185</v>
      </c>
      <c r="I28" s="2">
        <v>185</v>
      </c>
      <c r="J28" s="5">
        <f t="shared" si="1"/>
        <v>185</v>
      </c>
      <c r="K28" s="5"/>
    </row>
    <row r="29" spans="1:12" x14ac:dyDescent="0.25">
      <c r="A29" s="4" t="s">
        <v>38</v>
      </c>
      <c r="B29" s="4" t="s">
        <v>19</v>
      </c>
      <c r="C29" s="4" t="s">
        <v>37</v>
      </c>
      <c r="D29" s="4" t="s">
        <v>112</v>
      </c>
      <c r="E29" s="4" t="s">
        <v>128</v>
      </c>
      <c r="F29" s="4" t="s">
        <v>130</v>
      </c>
      <c r="G29" s="4"/>
      <c r="H29" s="2">
        <v>30</v>
      </c>
      <c r="J29" s="5">
        <f t="shared" si="1"/>
        <v>120</v>
      </c>
      <c r="K29" s="5"/>
    </row>
    <row r="30" spans="1:12" x14ac:dyDescent="0.25">
      <c r="B30" s="4" t="s">
        <v>3</v>
      </c>
      <c r="C30" s="4" t="s">
        <v>39</v>
      </c>
      <c r="D30" s="4" t="s">
        <v>115</v>
      </c>
      <c r="E30" s="4" t="s">
        <v>128</v>
      </c>
      <c r="F30" s="4" t="s">
        <v>133</v>
      </c>
      <c r="G30" s="4"/>
      <c r="H30" s="2">
        <v>10</v>
      </c>
      <c r="I30" s="2">
        <v>10</v>
      </c>
      <c r="J30" s="5">
        <f t="shared" si="1"/>
        <v>10</v>
      </c>
      <c r="K30" s="5"/>
    </row>
    <row r="31" spans="1:12" x14ac:dyDescent="0.25">
      <c r="B31" s="4" t="s">
        <v>3</v>
      </c>
      <c r="C31" s="4" t="s">
        <v>40</v>
      </c>
      <c r="D31" s="4" t="s">
        <v>107</v>
      </c>
      <c r="E31" s="4" t="s">
        <v>128</v>
      </c>
      <c r="F31" s="4" t="s">
        <v>132</v>
      </c>
      <c r="G31" s="4"/>
      <c r="H31" s="2">
        <v>150</v>
      </c>
      <c r="J31" s="5">
        <f t="shared" si="1"/>
        <v>150</v>
      </c>
      <c r="K31" s="5"/>
      <c r="L31" s="2" t="s">
        <v>160</v>
      </c>
    </row>
    <row r="32" spans="1:12" x14ac:dyDescent="0.25">
      <c r="B32" s="4" t="s">
        <v>3</v>
      </c>
      <c r="C32" s="4" t="s">
        <v>41</v>
      </c>
      <c r="D32" s="4" t="s">
        <v>106</v>
      </c>
      <c r="E32" s="4" t="s">
        <v>128</v>
      </c>
      <c r="F32" s="4" t="s">
        <v>133</v>
      </c>
      <c r="G32" s="4"/>
      <c r="H32" s="2">
        <v>10</v>
      </c>
      <c r="J32" s="5">
        <f t="shared" si="1"/>
        <v>10</v>
      </c>
      <c r="K32" s="5"/>
    </row>
    <row r="33" spans="1:12" x14ac:dyDescent="0.25">
      <c r="B33" s="4" t="s">
        <v>3</v>
      </c>
      <c r="C33" s="4" t="s">
        <v>42</v>
      </c>
      <c r="D33" s="4" t="s">
        <v>113</v>
      </c>
      <c r="E33" s="4" t="s">
        <v>128</v>
      </c>
      <c r="F33" s="4" t="s">
        <v>133</v>
      </c>
      <c r="G33" s="4"/>
      <c r="H33" s="2">
        <v>109.79</v>
      </c>
      <c r="I33" s="2">
        <v>99.2</v>
      </c>
      <c r="J33" s="5">
        <f t="shared" si="1"/>
        <v>109.79</v>
      </c>
      <c r="K33" s="5"/>
    </row>
    <row r="34" spans="1:12" x14ac:dyDescent="0.25">
      <c r="B34" s="4" t="s">
        <v>3</v>
      </c>
      <c r="C34" s="4" t="s">
        <v>43</v>
      </c>
      <c r="D34" s="4" t="s">
        <v>106</v>
      </c>
      <c r="E34" s="4" t="s">
        <v>128</v>
      </c>
      <c r="F34" s="4" t="s">
        <v>133</v>
      </c>
      <c r="G34" s="4"/>
      <c r="H34" s="2">
        <v>10</v>
      </c>
      <c r="J34" s="5">
        <f t="shared" si="1"/>
        <v>10</v>
      </c>
      <c r="K34" s="5"/>
    </row>
    <row r="35" spans="1:12" x14ac:dyDescent="0.25">
      <c r="A35" s="4" t="s">
        <v>45</v>
      </c>
      <c r="B35" s="4" t="s">
        <v>3</v>
      </c>
      <c r="C35" s="4" t="s">
        <v>44</v>
      </c>
      <c r="D35" s="4" t="s">
        <v>106</v>
      </c>
      <c r="E35" s="4" t="s">
        <v>128</v>
      </c>
      <c r="F35" s="4" t="s">
        <v>129</v>
      </c>
      <c r="G35" s="4"/>
      <c r="H35" s="2">
        <v>15</v>
      </c>
      <c r="J35" s="5">
        <f t="shared" si="1"/>
        <v>15</v>
      </c>
      <c r="K35" s="5"/>
    </row>
    <row r="36" spans="1:12" x14ac:dyDescent="0.25">
      <c r="B36" s="4" t="s">
        <v>3</v>
      </c>
      <c r="C36" s="4" t="s">
        <v>46</v>
      </c>
      <c r="D36" s="4" t="s">
        <v>107</v>
      </c>
      <c r="E36" s="4" t="s">
        <v>128</v>
      </c>
      <c r="F36" s="4" t="s">
        <v>133</v>
      </c>
      <c r="G36" s="4"/>
      <c r="H36" s="2">
        <v>20</v>
      </c>
      <c r="J36" s="5">
        <f t="shared" si="1"/>
        <v>20</v>
      </c>
      <c r="K36" s="5"/>
    </row>
    <row r="37" spans="1:12" x14ac:dyDescent="0.25">
      <c r="A37" s="4" t="s">
        <v>48</v>
      </c>
      <c r="B37" s="4" t="s">
        <v>3</v>
      </c>
      <c r="C37" s="4" t="s">
        <v>47</v>
      </c>
      <c r="D37" s="4" t="s">
        <v>107</v>
      </c>
      <c r="E37" s="4" t="s">
        <v>128</v>
      </c>
      <c r="F37" s="4" t="s">
        <v>132</v>
      </c>
      <c r="G37" s="4"/>
      <c r="H37" s="2">
        <v>150</v>
      </c>
      <c r="J37" s="5">
        <f t="shared" si="1"/>
        <v>150</v>
      </c>
      <c r="K37" s="5"/>
      <c r="L37" s="2" t="s">
        <v>160</v>
      </c>
    </row>
    <row r="38" spans="1:12" x14ac:dyDescent="0.25">
      <c r="B38" s="4" t="s">
        <v>3</v>
      </c>
      <c r="C38" s="4" t="s">
        <v>49</v>
      </c>
      <c r="D38" s="4" t="s">
        <v>112</v>
      </c>
      <c r="E38" s="4" t="s">
        <v>128</v>
      </c>
      <c r="F38" s="4" t="s">
        <v>130</v>
      </c>
      <c r="G38" s="4"/>
      <c r="H38" s="2">
        <v>3</v>
      </c>
      <c r="I38" s="2">
        <v>3</v>
      </c>
      <c r="J38" s="5">
        <f t="shared" si="1"/>
        <v>3</v>
      </c>
      <c r="K38" s="5"/>
    </row>
    <row r="39" spans="1:12" x14ac:dyDescent="0.25">
      <c r="A39" s="4" t="s">
        <v>51</v>
      </c>
      <c r="B39" s="4" t="s">
        <v>3</v>
      </c>
      <c r="C39" s="4" t="s">
        <v>50</v>
      </c>
      <c r="D39" s="4" t="s">
        <v>114</v>
      </c>
      <c r="E39" s="4" t="s">
        <v>128</v>
      </c>
      <c r="F39" s="4" t="s">
        <v>133</v>
      </c>
      <c r="G39" s="4"/>
      <c r="H39" s="2">
        <v>200</v>
      </c>
      <c r="J39" s="5">
        <f t="shared" si="1"/>
        <v>200</v>
      </c>
      <c r="K39" s="5"/>
      <c r="L39" s="2" t="s">
        <v>173</v>
      </c>
    </row>
    <row r="40" spans="1:12" x14ac:dyDescent="0.25">
      <c r="A40" s="4" t="s">
        <v>53</v>
      </c>
      <c r="B40" s="4" t="s">
        <v>3</v>
      </c>
      <c r="C40" s="4" t="s">
        <v>52</v>
      </c>
      <c r="D40" s="4" t="s">
        <v>114</v>
      </c>
      <c r="E40" s="4" t="s">
        <v>128</v>
      </c>
      <c r="F40" s="4" t="s">
        <v>133</v>
      </c>
      <c r="G40" s="4"/>
      <c r="H40" s="2">
        <v>200</v>
      </c>
      <c r="J40" s="5">
        <f t="shared" si="1"/>
        <v>200</v>
      </c>
      <c r="K40" s="5"/>
    </row>
    <row r="41" spans="1:12" x14ac:dyDescent="0.25">
      <c r="B41" s="4" t="s">
        <v>3</v>
      </c>
      <c r="C41" s="4" t="s">
        <v>54</v>
      </c>
      <c r="D41" s="4" t="s">
        <v>107</v>
      </c>
      <c r="E41" s="4" t="s">
        <v>128</v>
      </c>
      <c r="F41" s="4" t="s">
        <v>132</v>
      </c>
      <c r="G41" s="4"/>
      <c r="H41" s="2">
        <v>150</v>
      </c>
      <c r="J41" s="5">
        <f t="shared" si="1"/>
        <v>150</v>
      </c>
      <c r="K41" s="5"/>
      <c r="L41" s="2" t="s">
        <v>160</v>
      </c>
    </row>
    <row r="42" spans="1:12" x14ac:dyDescent="0.25">
      <c r="A42" s="4" t="s">
        <v>56</v>
      </c>
      <c r="B42" s="4" t="s">
        <v>3</v>
      </c>
      <c r="C42" s="4" t="s">
        <v>55</v>
      </c>
      <c r="D42" s="4" t="s">
        <v>114</v>
      </c>
      <c r="E42" s="4" t="s">
        <v>128</v>
      </c>
      <c r="F42" s="4" t="s">
        <v>133</v>
      </c>
      <c r="G42" s="4"/>
      <c r="H42" s="2">
        <v>200</v>
      </c>
      <c r="J42" s="5">
        <f t="shared" si="1"/>
        <v>200</v>
      </c>
      <c r="K42" s="5"/>
    </row>
    <row r="43" spans="1:12" x14ac:dyDescent="0.25">
      <c r="B43" s="4" t="s">
        <v>3</v>
      </c>
      <c r="C43" s="4" t="s">
        <v>57</v>
      </c>
      <c r="D43" s="4" t="s">
        <v>106</v>
      </c>
      <c r="E43" s="4" t="s">
        <v>128</v>
      </c>
      <c r="F43" s="4" t="s">
        <v>129</v>
      </c>
      <c r="G43" s="4"/>
      <c r="H43" s="2">
        <v>45</v>
      </c>
      <c r="J43" s="5">
        <f t="shared" si="1"/>
        <v>45</v>
      </c>
      <c r="K43" s="5"/>
    </row>
    <row r="44" spans="1:12" x14ac:dyDescent="0.25">
      <c r="A44" s="4" t="s">
        <v>59</v>
      </c>
      <c r="B44" s="4" t="s">
        <v>3</v>
      </c>
      <c r="C44" s="4" t="s">
        <v>58</v>
      </c>
      <c r="D44" s="2" t="s">
        <v>106</v>
      </c>
      <c r="E44" s="2" t="s">
        <v>128</v>
      </c>
      <c r="F44" s="2" t="s">
        <v>129</v>
      </c>
      <c r="H44" s="2">
        <v>130</v>
      </c>
      <c r="J44" s="5">
        <f t="shared" si="1"/>
        <v>130</v>
      </c>
      <c r="K44" s="5"/>
      <c r="L44" s="2" t="s">
        <v>168</v>
      </c>
    </row>
    <row r="45" spans="1:12" x14ac:dyDescent="0.25">
      <c r="B45" s="4" t="s">
        <v>3</v>
      </c>
      <c r="C45" s="4" t="s">
        <v>61</v>
      </c>
      <c r="D45" s="4" t="s">
        <v>106</v>
      </c>
      <c r="E45" s="4" t="s">
        <v>128</v>
      </c>
      <c r="F45" s="4" t="s">
        <v>129</v>
      </c>
      <c r="G45" s="4"/>
      <c r="H45" s="2">
        <v>20</v>
      </c>
      <c r="J45" s="5">
        <f t="shared" si="1"/>
        <v>20</v>
      </c>
      <c r="K45" s="5"/>
    </row>
    <row r="46" spans="1:12" x14ac:dyDescent="0.25">
      <c r="B46" s="4" t="s">
        <v>3</v>
      </c>
      <c r="C46" s="4" t="s">
        <v>62</v>
      </c>
      <c r="D46" s="4" t="s">
        <v>107</v>
      </c>
      <c r="E46" s="4" t="s">
        <v>128</v>
      </c>
      <c r="F46" s="4" t="s">
        <v>129</v>
      </c>
      <c r="G46" s="4"/>
      <c r="H46" s="2">
        <v>200</v>
      </c>
      <c r="J46" s="5">
        <f t="shared" si="1"/>
        <v>200</v>
      </c>
      <c r="K46" s="5"/>
      <c r="L46" s="2" t="s">
        <v>148</v>
      </c>
    </row>
    <row r="47" spans="1:12" x14ac:dyDescent="0.25">
      <c r="A47" s="4" t="s">
        <v>64</v>
      </c>
      <c r="B47" s="4" t="s">
        <v>4</v>
      </c>
      <c r="C47" s="4" t="s">
        <v>63</v>
      </c>
      <c r="D47" s="4" t="s">
        <v>106</v>
      </c>
      <c r="E47" s="4" t="s">
        <v>128</v>
      </c>
      <c r="F47" s="4" t="s">
        <v>133</v>
      </c>
      <c r="G47" s="4"/>
      <c r="H47" s="2">
        <v>30</v>
      </c>
      <c r="J47" s="5">
        <f t="shared" si="1"/>
        <v>60</v>
      </c>
      <c r="K47" s="5"/>
    </row>
    <row r="48" spans="1:12" x14ac:dyDescent="0.25">
      <c r="A48" s="4" t="s">
        <v>66</v>
      </c>
      <c r="B48" s="4" t="s">
        <v>17</v>
      </c>
      <c r="C48" s="4" t="s">
        <v>65</v>
      </c>
      <c r="D48" s="4" t="s">
        <v>106</v>
      </c>
      <c r="E48" s="4" t="s">
        <v>128</v>
      </c>
      <c r="F48" s="4" t="s">
        <v>133</v>
      </c>
      <c r="G48" s="4"/>
      <c r="H48" s="2">
        <v>35</v>
      </c>
      <c r="J48" s="5">
        <f t="shared" si="1"/>
        <v>105</v>
      </c>
      <c r="K48" s="5"/>
    </row>
    <row r="49" spans="1:12" x14ac:dyDescent="0.25">
      <c r="A49" s="4" t="s">
        <v>68</v>
      </c>
      <c r="B49" s="4" t="s">
        <v>3</v>
      </c>
      <c r="C49" s="4" t="s">
        <v>67</v>
      </c>
      <c r="D49" s="4" t="s">
        <v>106</v>
      </c>
      <c r="E49" s="4" t="s">
        <v>128</v>
      </c>
      <c r="F49" s="4" t="s">
        <v>133</v>
      </c>
      <c r="G49" s="4"/>
      <c r="H49" s="2">
        <v>70</v>
      </c>
      <c r="J49" s="5">
        <f t="shared" si="1"/>
        <v>70</v>
      </c>
      <c r="K49" s="5"/>
    </row>
    <row r="50" spans="1:12" x14ac:dyDescent="0.25">
      <c r="B50" s="4" t="s">
        <v>3</v>
      </c>
      <c r="C50" s="4" t="s">
        <v>69</v>
      </c>
      <c r="D50" s="4" t="s">
        <v>113</v>
      </c>
      <c r="E50" s="4" t="s">
        <v>128</v>
      </c>
      <c r="F50" s="4" t="s">
        <v>133</v>
      </c>
      <c r="G50" s="4"/>
      <c r="H50" s="2">
        <v>48.27</v>
      </c>
      <c r="I50" s="2">
        <v>39.33</v>
      </c>
      <c r="J50" s="5">
        <f t="shared" si="1"/>
        <v>48.27</v>
      </c>
      <c r="K50" s="5"/>
    </row>
    <row r="51" spans="1:12" x14ac:dyDescent="0.25">
      <c r="A51" s="4" t="s">
        <v>71</v>
      </c>
      <c r="B51" s="4" t="s">
        <v>3</v>
      </c>
      <c r="C51" s="4" t="s">
        <v>70</v>
      </c>
      <c r="D51" s="4" t="s">
        <v>116</v>
      </c>
      <c r="E51" s="4" t="s">
        <v>128</v>
      </c>
      <c r="F51" s="4" t="s">
        <v>133</v>
      </c>
      <c r="G51" s="4"/>
      <c r="H51" s="2">
        <v>250</v>
      </c>
      <c r="J51" s="5">
        <f t="shared" si="1"/>
        <v>250</v>
      </c>
      <c r="K51" s="5"/>
    </row>
    <row r="52" spans="1:12" x14ac:dyDescent="0.25">
      <c r="B52" s="4" t="s">
        <v>3</v>
      </c>
      <c r="C52" s="4" t="s">
        <v>72</v>
      </c>
      <c r="D52" s="4" t="s">
        <v>106</v>
      </c>
      <c r="E52" s="4" t="s">
        <v>128</v>
      </c>
      <c r="F52" s="4" t="s">
        <v>129</v>
      </c>
      <c r="G52" s="4"/>
      <c r="H52" s="2">
        <v>20</v>
      </c>
      <c r="J52" s="5">
        <f t="shared" si="1"/>
        <v>20</v>
      </c>
      <c r="K52" s="5"/>
    </row>
    <row r="53" spans="1:12" x14ac:dyDescent="0.25">
      <c r="A53" s="4" t="s">
        <v>60</v>
      </c>
      <c r="B53" s="4" t="s">
        <v>17</v>
      </c>
      <c r="C53" s="4" t="s">
        <v>73</v>
      </c>
      <c r="D53" s="4" t="s">
        <v>114</v>
      </c>
      <c r="E53" s="4" t="s">
        <v>128</v>
      </c>
      <c r="F53" s="4" t="s">
        <v>133</v>
      </c>
      <c r="G53" s="4"/>
      <c r="H53" s="2">
        <v>120</v>
      </c>
      <c r="J53" s="5">
        <f t="shared" si="1"/>
        <v>360</v>
      </c>
      <c r="K53" s="5"/>
    </row>
    <row r="54" spans="1:12" x14ac:dyDescent="0.25">
      <c r="A54" s="4" t="s">
        <v>75</v>
      </c>
      <c r="B54" s="4" t="s">
        <v>3</v>
      </c>
      <c r="C54" s="4" t="s">
        <v>74</v>
      </c>
      <c r="D54" s="4" t="s">
        <v>106</v>
      </c>
      <c r="E54" s="4" t="s">
        <v>128</v>
      </c>
      <c r="F54" s="4" t="s">
        <v>129</v>
      </c>
      <c r="G54" s="4"/>
      <c r="H54" s="2">
        <v>130</v>
      </c>
      <c r="J54" s="5">
        <f t="shared" si="1"/>
        <v>130</v>
      </c>
      <c r="K54" s="5"/>
      <c r="L54" s="2" t="s">
        <v>168</v>
      </c>
    </row>
    <row r="55" spans="1:12" x14ac:dyDescent="0.25">
      <c r="B55" s="4" t="s">
        <v>4</v>
      </c>
      <c r="C55" s="4" t="s">
        <v>76</v>
      </c>
      <c r="D55" s="4" t="s">
        <v>107</v>
      </c>
      <c r="E55" s="4" t="s">
        <v>128</v>
      </c>
      <c r="F55" s="4" t="s">
        <v>132</v>
      </c>
      <c r="G55" s="4"/>
      <c r="H55" s="2">
        <v>150</v>
      </c>
      <c r="J55" s="5">
        <f t="shared" si="1"/>
        <v>300</v>
      </c>
      <c r="K55" s="5"/>
      <c r="L55" s="2" t="s">
        <v>160</v>
      </c>
    </row>
    <row r="56" spans="1:12" x14ac:dyDescent="0.25">
      <c r="B56" s="4" t="s">
        <v>4</v>
      </c>
      <c r="C56" s="4" t="s">
        <v>77</v>
      </c>
      <c r="D56" s="4" t="s">
        <v>117</v>
      </c>
      <c r="E56" s="4" t="s">
        <v>128</v>
      </c>
      <c r="F56" s="4" t="s">
        <v>132</v>
      </c>
      <c r="G56" s="4"/>
      <c r="H56" s="2">
        <v>2</v>
      </c>
      <c r="J56" s="5">
        <f t="shared" si="1"/>
        <v>4</v>
      </c>
      <c r="K56" s="5"/>
      <c r="L56" s="2" t="s">
        <v>165</v>
      </c>
    </row>
    <row r="57" spans="1:12" x14ac:dyDescent="0.25">
      <c r="A57" s="4" t="s">
        <v>79</v>
      </c>
      <c r="B57" s="4" t="s">
        <v>3</v>
      </c>
      <c r="C57" s="4" t="s">
        <v>78</v>
      </c>
      <c r="D57" s="4" t="s">
        <v>118</v>
      </c>
      <c r="E57" s="4" t="s">
        <v>128</v>
      </c>
      <c r="F57" s="4" t="s">
        <v>133</v>
      </c>
      <c r="G57" s="4"/>
      <c r="H57" s="2">
        <v>40</v>
      </c>
      <c r="J57" s="5">
        <f t="shared" si="1"/>
        <v>40</v>
      </c>
      <c r="K57" s="5"/>
    </row>
    <row r="58" spans="1:12" x14ac:dyDescent="0.25">
      <c r="B58" s="4" t="s">
        <v>3</v>
      </c>
      <c r="C58" s="4" t="s">
        <v>80</v>
      </c>
      <c r="D58" s="4" t="s">
        <v>107</v>
      </c>
      <c r="E58" s="4" t="s">
        <v>128</v>
      </c>
      <c r="F58" s="4" t="s">
        <v>129</v>
      </c>
      <c r="G58" s="4"/>
      <c r="H58" s="2">
        <v>80</v>
      </c>
      <c r="J58" s="5">
        <f t="shared" si="1"/>
        <v>80</v>
      </c>
      <c r="K58" s="5"/>
      <c r="L58" s="2" t="s">
        <v>169</v>
      </c>
    </row>
    <row r="59" spans="1:12" x14ac:dyDescent="0.25">
      <c r="B59" s="4" t="s">
        <v>3</v>
      </c>
      <c r="C59" s="4" t="s">
        <v>81</v>
      </c>
      <c r="D59" s="4" t="s">
        <v>107</v>
      </c>
      <c r="E59" s="4" t="s">
        <v>128</v>
      </c>
      <c r="F59" s="4" t="s">
        <v>133</v>
      </c>
      <c r="G59" s="4"/>
      <c r="H59" s="2">
        <v>100</v>
      </c>
      <c r="J59" s="5">
        <f t="shared" si="1"/>
        <v>100</v>
      </c>
      <c r="K59" s="5"/>
    </row>
    <row r="60" spans="1:12" x14ac:dyDescent="0.25">
      <c r="A60" s="4" t="s">
        <v>83</v>
      </c>
      <c r="B60" s="4" t="s">
        <v>3</v>
      </c>
      <c r="C60" s="4" t="s">
        <v>82</v>
      </c>
      <c r="D60" s="4" t="s">
        <v>106</v>
      </c>
      <c r="E60" s="4" t="s">
        <v>128</v>
      </c>
      <c r="F60" s="4" t="s">
        <v>133</v>
      </c>
      <c r="G60" s="4"/>
      <c r="H60" s="2">
        <v>70</v>
      </c>
      <c r="J60" s="5">
        <f t="shared" si="1"/>
        <v>70</v>
      </c>
      <c r="K60" s="5"/>
    </row>
    <row r="61" spans="1:12" x14ac:dyDescent="0.25">
      <c r="B61" s="4" t="s">
        <v>4</v>
      </c>
      <c r="C61" s="4" t="s">
        <v>84</v>
      </c>
      <c r="D61" s="4" t="s">
        <v>119</v>
      </c>
      <c r="E61" s="4" t="s">
        <v>128</v>
      </c>
      <c r="F61" s="4" t="s">
        <v>132</v>
      </c>
      <c r="G61" s="4"/>
      <c r="H61" s="2">
        <v>1000</v>
      </c>
      <c r="I61" s="2">
        <v>1000</v>
      </c>
      <c r="J61" s="5">
        <f t="shared" si="1"/>
        <v>2000</v>
      </c>
      <c r="K61" s="5"/>
      <c r="L61" s="2" t="s">
        <v>159</v>
      </c>
    </row>
    <row r="62" spans="1:12" x14ac:dyDescent="0.25">
      <c r="B62" s="4" t="s">
        <v>3</v>
      </c>
      <c r="C62" s="4" t="s">
        <v>85</v>
      </c>
      <c r="D62" s="2" t="s">
        <v>106</v>
      </c>
      <c r="E62" s="2" t="s">
        <v>128</v>
      </c>
      <c r="F62" s="2" t="s">
        <v>129</v>
      </c>
      <c r="H62" s="2">
        <v>60</v>
      </c>
      <c r="J62" s="5">
        <f t="shared" si="1"/>
        <v>60</v>
      </c>
      <c r="K62" s="5"/>
    </row>
    <row r="63" spans="1:12" x14ac:dyDescent="0.25">
      <c r="B63" s="4" t="s">
        <v>3</v>
      </c>
      <c r="C63" s="4" t="s">
        <v>86</v>
      </c>
      <c r="D63" s="4" t="s">
        <v>120</v>
      </c>
      <c r="E63" s="4" t="s">
        <v>128</v>
      </c>
      <c r="F63" s="4" t="s">
        <v>132</v>
      </c>
      <c r="G63" s="4"/>
      <c r="H63" s="2">
        <v>300</v>
      </c>
      <c r="I63" s="2">
        <v>300</v>
      </c>
      <c r="J63" s="5">
        <f t="shared" si="1"/>
        <v>300</v>
      </c>
      <c r="K63" s="5"/>
      <c r="L63" s="2" t="s">
        <v>157</v>
      </c>
    </row>
    <row r="64" spans="1:12" x14ac:dyDescent="0.25">
      <c r="B64" s="4" t="s">
        <v>3</v>
      </c>
      <c r="C64" s="4" t="s">
        <v>87</v>
      </c>
      <c r="D64" s="4" t="s">
        <v>106</v>
      </c>
      <c r="E64" s="4" t="s">
        <v>128</v>
      </c>
      <c r="F64" s="4" t="s">
        <v>129</v>
      </c>
      <c r="G64" s="4"/>
      <c r="H64" s="2">
        <v>45</v>
      </c>
      <c r="J64" s="5">
        <f t="shared" si="1"/>
        <v>45</v>
      </c>
      <c r="K64" s="5"/>
      <c r="L64" s="2" t="s">
        <v>168</v>
      </c>
    </row>
    <row r="65" spans="2:12" x14ac:dyDescent="0.25">
      <c r="B65" s="4" t="s">
        <v>4</v>
      </c>
      <c r="C65" s="4" t="s">
        <v>88</v>
      </c>
      <c r="D65" s="4" t="s">
        <v>101</v>
      </c>
      <c r="E65" s="4" t="s">
        <v>128</v>
      </c>
      <c r="F65" s="4" t="s">
        <v>132</v>
      </c>
      <c r="G65" s="4"/>
      <c r="H65" s="2">
        <v>85</v>
      </c>
      <c r="I65" s="2">
        <v>85</v>
      </c>
      <c r="J65" s="5">
        <f t="shared" si="1"/>
        <v>170</v>
      </c>
      <c r="K65" s="5"/>
      <c r="L65" s="2" t="s">
        <v>158</v>
      </c>
    </row>
    <row r="66" spans="2:12" x14ac:dyDescent="0.25">
      <c r="B66" s="4" t="s">
        <v>4</v>
      </c>
      <c r="C66" s="4" t="s">
        <v>89</v>
      </c>
      <c r="D66" s="4" t="s">
        <v>105</v>
      </c>
      <c r="E66" s="4" t="s">
        <v>128</v>
      </c>
      <c r="F66" s="4" t="s">
        <v>132</v>
      </c>
      <c r="G66" s="4"/>
      <c r="H66" s="2">
        <v>21.1</v>
      </c>
      <c r="J66" s="5">
        <f t="shared" si="1"/>
        <v>42.2</v>
      </c>
      <c r="K66" s="5"/>
      <c r="L66" s="2" t="s">
        <v>166</v>
      </c>
    </row>
    <row r="67" spans="2:12" x14ac:dyDescent="0.25">
      <c r="B67" s="4" t="s">
        <v>3</v>
      </c>
      <c r="C67" s="4" t="s">
        <v>90</v>
      </c>
      <c r="D67" s="4" t="s">
        <v>121</v>
      </c>
      <c r="E67" s="4" t="s">
        <v>128</v>
      </c>
      <c r="F67" s="4" t="s">
        <v>132</v>
      </c>
      <c r="G67" s="4"/>
      <c r="H67" s="2">
        <v>100</v>
      </c>
      <c r="I67" s="2">
        <v>100</v>
      </c>
      <c r="J67" s="5">
        <f t="shared" si="1"/>
        <v>100</v>
      </c>
      <c r="K67" s="5"/>
      <c r="L67" s="2" t="s">
        <v>157</v>
      </c>
    </row>
    <row r="68" spans="2:12" x14ac:dyDescent="0.25">
      <c r="B68" s="4" t="s">
        <v>3</v>
      </c>
      <c r="C68" s="4" t="s">
        <v>91</v>
      </c>
      <c r="D68" s="4" t="s">
        <v>112</v>
      </c>
      <c r="E68" s="4" t="s">
        <v>128</v>
      </c>
      <c r="F68" s="4" t="s">
        <v>130</v>
      </c>
      <c r="G68" s="4"/>
      <c r="H68" s="2">
        <v>50</v>
      </c>
      <c r="J68" s="5">
        <f t="shared" ref="J68:J87" si="2">$B68*H68</f>
        <v>50</v>
      </c>
      <c r="K68" s="5"/>
    </row>
    <row r="69" spans="2:12" x14ac:dyDescent="0.25">
      <c r="B69" s="4" t="s">
        <v>3</v>
      </c>
      <c r="C69" s="4" t="s">
        <v>92</v>
      </c>
      <c r="D69" s="4" t="s">
        <v>106</v>
      </c>
      <c r="E69" s="4" t="s">
        <v>128</v>
      </c>
      <c r="F69" s="4" t="s">
        <v>129</v>
      </c>
      <c r="G69" s="4"/>
      <c r="H69" s="2">
        <v>65</v>
      </c>
      <c r="J69" s="5">
        <f t="shared" si="2"/>
        <v>65</v>
      </c>
      <c r="K69" s="5"/>
    </row>
    <row r="70" spans="2:12" x14ac:dyDescent="0.25">
      <c r="B70" s="4" t="s">
        <v>3</v>
      </c>
      <c r="C70" s="4" t="s">
        <v>93</v>
      </c>
      <c r="D70" s="4" t="s">
        <v>106</v>
      </c>
      <c r="E70" s="4" t="s">
        <v>128</v>
      </c>
      <c r="F70" s="4" t="s">
        <v>129</v>
      </c>
      <c r="G70" s="4"/>
      <c r="H70" s="2">
        <v>20</v>
      </c>
      <c r="J70" s="5">
        <f t="shared" si="2"/>
        <v>20</v>
      </c>
      <c r="K70" s="5"/>
    </row>
    <row r="71" spans="2:12" x14ac:dyDescent="0.25">
      <c r="B71" s="4" t="s">
        <v>3</v>
      </c>
      <c r="C71" s="4" t="s">
        <v>94</v>
      </c>
      <c r="D71" s="4" t="s">
        <v>106</v>
      </c>
      <c r="E71" s="4" t="s">
        <v>128</v>
      </c>
      <c r="F71" s="4" t="s">
        <v>129</v>
      </c>
      <c r="G71" s="4"/>
      <c r="H71" s="2">
        <v>30</v>
      </c>
      <c r="J71" s="5">
        <f t="shared" si="2"/>
        <v>30</v>
      </c>
      <c r="K71" s="5"/>
    </row>
    <row r="72" spans="2:12" x14ac:dyDescent="0.25">
      <c r="B72" s="4" t="s">
        <v>3</v>
      </c>
      <c r="C72" s="4" t="s">
        <v>95</v>
      </c>
      <c r="D72" s="4" t="s">
        <v>106</v>
      </c>
      <c r="E72" s="4" t="s">
        <v>128</v>
      </c>
      <c r="F72" s="4" t="s">
        <v>129</v>
      </c>
      <c r="G72" s="4"/>
      <c r="H72" s="2">
        <v>130</v>
      </c>
      <c r="J72" s="5">
        <f t="shared" si="2"/>
        <v>130</v>
      </c>
      <c r="K72" s="5"/>
      <c r="L72" s="2" t="s">
        <v>168</v>
      </c>
    </row>
    <row r="73" spans="2:12" x14ac:dyDescent="0.25">
      <c r="B73" s="4">
        <v>2</v>
      </c>
      <c r="C73" s="4" t="s">
        <v>104</v>
      </c>
      <c r="D73" s="2" t="s">
        <v>105</v>
      </c>
      <c r="E73" s="4" t="s">
        <v>128</v>
      </c>
      <c r="F73" s="4" t="s">
        <v>132</v>
      </c>
      <c r="H73" s="2">
        <v>29.25</v>
      </c>
      <c r="J73" s="5">
        <f t="shared" si="2"/>
        <v>58.5</v>
      </c>
      <c r="K73" s="5"/>
      <c r="L73" s="2" t="s">
        <v>166</v>
      </c>
    </row>
    <row r="74" spans="2:12" x14ac:dyDescent="0.25">
      <c r="B74" s="4">
        <v>1</v>
      </c>
      <c r="C74" s="4" t="s">
        <v>103</v>
      </c>
      <c r="D74" s="2" t="s">
        <v>105</v>
      </c>
      <c r="E74" s="4" t="s">
        <v>128</v>
      </c>
      <c r="F74" s="4" t="s">
        <v>132</v>
      </c>
      <c r="H74" s="2">
        <v>68.8</v>
      </c>
      <c r="J74" s="5">
        <f t="shared" si="2"/>
        <v>68.8</v>
      </c>
      <c r="K74" s="5"/>
      <c r="L74" s="2" t="s">
        <v>166</v>
      </c>
    </row>
    <row r="75" spans="2:12" x14ac:dyDescent="0.25">
      <c r="B75" s="4" t="s">
        <v>3</v>
      </c>
      <c r="C75" s="4" t="s">
        <v>122</v>
      </c>
      <c r="D75" s="4" t="s">
        <v>123</v>
      </c>
      <c r="E75" s="4" t="s">
        <v>128</v>
      </c>
      <c r="F75" s="4" t="s">
        <v>132</v>
      </c>
      <c r="G75" s="4"/>
      <c r="H75" s="2">
        <v>5</v>
      </c>
      <c r="I75" s="2">
        <v>5</v>
      </c>
      <c r="J75" s="5">
        <f t="shared" si="2"/>
        <v>5</v>
      </c>
      <c r="K75" s="5"/>
      <c r="L75" s="2" t="s">
        <v>167</v>
      </c>
    </row>
    <row r="76" spans="2:12" x14ac:dyDescent="0.25">
      <c r="B76" s="4" t="s">
        <v>3</v>
      </c>
      <c r="C76" s="4" t="s">
        <v>134</v>
      </c>
      <c r="D76" s="4" t="s">
        <v>112</v>
      </c>
      <c r="E76" s="4" t="s">
        <v>128</v>
      </c>
      <c r="F76" s="4" t="s">
        <v>130</v>
      </c>
      <c r="H76" s="2">
        <v>300</v>
      </c>
      <c r="J76" s="5">
        <f t="shared" si="2"/>
        <v>300</v>
      </c>
      <c r="K76" s="5"/>
    </row>
    <row r="77" spans="2:12" x14ac:dyDescent="0.25">
      <c r="B77" s="4" t="s">
        <v>3</v>
      </c>
      <c r="C77" s="4" t="s">
        <v>144</v>
      </c>
      <c r="D77" s="4" t="s">
        <v>101</v>
      </c>
      <c r="E77" s="4" t="s">
        <v>125</v>
      </c>
      <c r="H77" s="2">
        <v>50</v>
      </c>
      <c r="J77" s="5">
        <f t="shared" si="2"/>
        <v>50</v>
      </c>
      <c r="K77" s="5"/>
      <c r="L77" s="2" t="s">
        <v>150</v>
      </c>
    </row>
    <row r="78" spans="2:12" x14ac:dyDescent="0.25">
      <c r="B78" s="4" t="s">
        <v>3</v>
      </c>
      <c r="C78" s="4" t="s">
        <v>152</v>
      </c>
      <c r="D78" s="4" t="s">
        <v>153</v>
      </c>
      <c r="E78" s="4" t="s">
        <v>128</v>
      </c>
      <c r="F78" s="4" t="s">
        <v>132</v>
      </c>
      <c r="H78" s="2">
        <v>80</v>
      </c>
      <c r="J78" s="5">
        <f t="shared" si="2"/>
        <v>80</v>
      </c>
      <c r="K78" s="5"/>
      <c r="L78" s="2" t="s">
        <v>157</v>
      </c>
    </row>
    <row r="79" spans="2:12" x14ac:dyDescent="0.25">
      <c r="B79" s="4" t="s">
        <v>3</v>
      </c>
      <c r="C79" s="4" t="s">
        <v>161</v>
      </c>
      <c r="D79" s="4" t="s">
        <v>107</v>
      </c>
      <c r="E79" s="4" t="s">
        <v>128</v>
      </c>
      <c r="F79" s="4" t="s">
        <v>132</v>
      </c>
      <c r="H79" s="2">
        <v>150</v>
      </c>
      <c r="J79" s="5">
        <f t="shared" si="2"/>
        <v>150</v>
      </c>
      <c r="K79" s="5"/>
      <c r="L79" s="2" t="s">
        <v>160</v>
      </c>
    </row>
    <row r="80" spans="2:12" x14ac:dyDescent="0.25">
      <c r="B80" s="4" t="s">
        <v>14</v>
      </c>
      <c r="C80" s="4" t="s">
        <v>162</v>
      </c>
      <c r="D80" s="4" t="s">
        <v>123</v>
      </c>
      <c r="E80" s="4" t="s">
        <v>128</v>
      </c>
      <c r="F80" s="4" t="s">
        <v>132</v>
      </c>
      <c r="H80" s="2">
        <v>5</v>
      </c>
      <c r="J80" s="5">
        <f t="shared" si="2"/>
        <v>60</v>
      </c>
      <c r="K80" s="5"/>
      <c r="L80" s="2" t="s">
        <v>167</v>
      </c>
    </row>
    <row r="81" spans="2:12" x14ac:dyDescent="0.25">
      <c r="B81" s="4" t="s">
        <v>3</v>
      </c>
      <c r="C81" s="4" t="s">
        <v>164</v>
      </c>
      <c r="D81" s="4" t="s">
        <v>101</v>
      </c>
      <c r="E81" s="4" t="s">
        <v>128</v>
      </c>
      <c r="F81" s="4" t="s">
        <v>132</v>
      </c>
      <c r="H81" s="2">
        <v>12.5</v>
      </c>
      <c r="J81" s="5">
        <f t="shared" si="2"/>
        <v>12.5</v>
      </c>
      <c r="K81" s="5"/>
      <c r="L81" s="2" t="s">
        <v>158</v>
      </c>
    </row>
    <row r="82" spans="2:12" x14ac:dyDescent="0.25">
      <c r="B82" s="4" t="s">
        <v>3</v>
      </c>
      <c r="C82" s="4" t="s">
        <v>163</v>
      </c>
      <c r="D82" s="4" t="s">
        <v>101</v>
      </c>
      <c r="E82" s="4" t="s">
        <v>128</v>
      </c>
      <c r="F82" s="4" t="s">
        <v>132</v>
      </c>
      <c r="H82" s="2">
        <v>50</v>
      </c>
      <c r="J82" s="5">
        <f t="shared" si="2"/>
        <v>50</v>
      </c>
      <c r="K82" s="5"/>
      <c r="L82" s="2" t="s">
        <v>158</v>
      </c>
    </row>
    <row r="83" spans="2:12" x14ac:dyDescent="0.25">
      <c r="B83" s="4" t="s">
        <v>3</v>
      </c>
      <c r="C83" s="4" t="s">
        <v>171</v>
      </c>
      <c r="D83" s="4" t="s">
        <v>101</v>
      </c>
      <c r="E83" s="4" t="s">
        <v>128</v>
      </c>
      <c r="F83" s="4" t="s">
        <v>129</v>
      </c>
      <c r="H83" s="2">
        <v>200</v>
      </c>
      <c r="J83" s="5">
        <f t="shared" si="2"/>
        <v>200</v>
      </c>
      <c r="K83" s="5"/>
      <c r="L83" s="2" t="s">
        <v>172</v>
      </c>
    </row>
    <row r="84" spans="2:12" x14ac:dyDescent="0.25">
      <c r="B84" s="4" t="s">
        <v>3</v>
      </c>
      <c r="C84" s="4" t="s">
        <v>174</v>
      </c>
      <c r="D84" s="4" t="s">
        <v>101</v>
      </c>
      <c r="E84" s="4" t="s">
        <v>128</v>
      </c>
      <c r="F84" s="4" t="s">
        <v>133</v>
      </c>
      <c r="H84" s="2">
        <v>200</v>
      </c>
      <c r="J84" s="5">
        <f t="shared" si="2"/>
        <v>200</v>
      </c>
      <c r="K84" s="5"/>
    </row>
    <row r="85" spans="2:12" x14ac:dyDescent="0.25">
      <c r="B85" s="4" t="s">
        <v>3</v>
      </c>
      <c r="C85" s="4" t="s">
        <v>178</v>
      </c>
      <c r="D85" s="4" t="s">
        <v>112</v>
      </c>
      <c r="E85" s="4" t="s">
        <v>128</v>
      </c>
      <c r="F85" s="4" t="s">
        <v>130</v>
      </c>
      <c r="H85" s="2">
        <v>15</v>
      </c>
      <c r="J85" s="5">
        <f t="shared" si="2"/>
        <v>15</v>
      </c>
    </row>
    <row r="86" spans="2:12" x14ac:dyDescent="0.25">
      <c r="B86" s="4" t="s">
        <v>3</v>
      </c>
      <c r="C86" s="4" t="s">
        <v>179</v>
      </c>
      <c r="D86" s="4" t="s">
        <v>112</v>
      </c>
      <c r="E86" s="4" t="s">
        <v>128</v>
      </c>
      <c r="F86" s="4" t="s">
        <v>130</v>
      </c>
      <c r="H86" s="2">
        <v>20</v>
      </c>
      <c r="J86" s="5">
        <f t="shared" si="2"/>
        <v>20</v>
      </c>
    </row>
    <row r="87" spans="2:12" x14ac:dyDescent="0.25">
      <c r="B87" s="4" t="s">
        <v>3</v>
      </c>
      <c r="C87" s="4" t="s">
        <v>180</v>
      </c>
      <c r="D87" s="4" t="s">
        <v>112</v>
      </c>
      <c r="E87" s="4" t="s">
        <v>128</v>
      </c>
      <c r="F87" s="4" t="s">
        <v>130</v>
      </c>
      <c r="H87" s="2">
        <v>50</v>
      </c>
      <c r="J87" s="5">
        <f t="shared" si="2"/>
        <v>50</v>
      </c>
    </row>
  </sheetData>
  <autoFilter ref="A1:K87" xr:uid="{372EAA85-0F33-46C0-AFAD-5F25C5E16A7C}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BE4B7-4917-4D5F-96EA-7E764F953CF3}">
  <dimension ref="A1:B9"/>
  <sheetViews>
    <sheetView tabSelected="1" zoomScale="150" zoomScaleNormal="150" workbookViewId="0">
      <selection activeCell="I3" sqref="I3"/>
    </sheetView>
  </sheetViews>
  <sheetFormatPr defaultRowHeight="15" x14ac:dyDescent="0.25"/>
  <cols>
    <col min="1" max="1" width="15.42578125" bestFit="1" customWidth="1"/>
    <col min="2" max="2" width="28" bestFit="1" customWidth="1"/>
  </cols>
  <sheetData>
    <row r="1" spans="1:2" x14ac:dyDescent="0.25">
      <c r="A1" s="6" t="s">
        <v>175</v>
      </c>
      <c r="B1" t="s">
        <v>177</v>
      </c>
    </row>
    <row r="2" spans="1:2" x14ac:dyDescent="0.25">
      <c r="A2" s="7" t="s">
        <v>128</v>
      </c>
      <c r="B2" s="8">
        <v>15053.06</v>
      </c>
    </row>
    <row r="3" spans="1:2" x14ac:dyDescent="0.25">
      <c r="A3" s="9" t="s">
        <v>125</v>
      </c>
      <c r="B3" s="8">
        <v>640</v>
      </c>
    </row>
    <row r="4" spans="1:2" x14ac:dyDescent="0.25">
      <c r="A4" s="9" t="s">
        <v>130</v>
      </c>
      <c r="B4" s="8">
        <v>1073</v>
      </c>
    </row>
    <row r="5" spans="1:2" x14ac:dyDescent="0.25">
      <c r="A5" s="9" t="s">
        <v>132</v>
      </c>
      <c r="B5" s="8">
        <v>5271</v>
      </c>
    </row>
    <row r="6" spans="1:2" x14ac:dyDescent="0.25">
      <c r="A6" s="9" t="s">
        <v>129</v>
      </c>
      <c r="B6" s="8">
        <v>2365</v>
      </c>
    </row>
    <row r="7" spans="1:2" x14ac:dyDescent="0.25">
      <c r="A7" s="9" t="s">
        <v>133</v>
      </c>
      <c r="B7" s="8">
        <v>2248.06</v>
      </c>
    </row>
    <row r="8" spans="1:2" x14ac:dyDescent="0.25">
      <c r="A8" s="9" t="s">
        <v>126</v>
      </c>
      <c r="B8" s="8">
        <v>3456</v>
      </c>
    </row>
    <row r="9" spans="1:2" x14ac:dyDescent="0.25">
      <c r="A9" s="7" t="s">
        <v>176</v>
      </c>
      <c r="B9" s="8">
        <v>15053.06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FIDO BOM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Enoch Nicholson</cp:lastModifiedBy>
  <dcterms:modified xsi:type="dcterms:W3CDTF">2024-11-21T19:32:07Z</dcterms:modified>
</cp:coreProperties>
</file>