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840" yWindow="-15" windowWidth="10620" windowHeight="104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K145" i="1"/>
  <c r="K146"/>
  <c r="K147"/>
  <c r="K148"/>
  <c r="K142"/>
  <c r="K143"/>
  <c r="K144"/>
  <c r="K137"/>
  <c r="K138"/>
  <c r="K139"/>
  <c r="K140"/>
  <c r="K141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7"/>
  <c r="H5"/>
  <c r="A149"/>
  <c r="A125"/>
  <c r="A101"/>
  <c r="A77"/>
  <c r="A53"/>
  <c r="A29"/>
  <c r="L40"/>
  <c r="L25"/>
  <c r="N13"/>
  <c r="O13"/>
  <c r="O14"/>
  <c r="O15"/>
  <c r="O16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95"/>
  <c r="N97"/>
  <c r="N98"/>
  <c r="N99"/>
  <c r="N100"/>
  <c r="N101"/>
  <c r="N102"/>
  <c r="N103"/>
  <c r="N104"/>
  <c r="N105"/>
  <c r="N106"/>
  <c r="N107"/>
  <c r="N118"/>
  <c r="N119"/>
  <c r="N120"/>
  <c r="N122"/>
  <c r="N123"/>
  <c r="N124"/>
  <c r="N125"/>
  <c r="N126"/>
  <c r="N127"/>
  <c r="N128"/>
  <c r="N129"/>
  <c r="N130"/>
  <c r="N131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30"/>
  <c r="N31"/>
  <c r="N32"/>
  <c r="N33"/>
  <c r="N34"/>
  <c r="N35"/>
  <c r="N36"/>
  <c r="N37"/>
  <c r="N46"/>
  <c r="N47"/>
  <c r="N48"/>
  <c r="N49"/>
  <c r="N50"/>
  <c r="N51"/>
  <c r="N52"/>
  <c r="F5"/>
  <c r="F6" s="1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M21" s="1"/>
  <c r="M14" l="1"/>
  <c r="M13"/>
  <c r="M20"/>
  <c r="M18"/>
  <c r="M16"/>
  <c r="M19"/>
  <c r="M17"/>
  <c r="M15"/>
  <c r="D17"/>
  <c r="L18"/>
  <c r="L19" s="1"/>
  <c r="L20" s="1"/>
  <c r="L21" s="1"/>
  <c r="L22" s="1"/>
  <c r="L23" s="1"/>
  <c r="L26" s="1"/>
  <c r="L27" s="1"/>
  <c r="L28" s="1"/>
  <c r="L29" s="1"/>
  <c r="L30" s="1"/>
  <c r="L31" s="1"/>
  <c r="L32" s="1"/>
  <c r="L33" s="1"/>
  <c r="L34" s="1"/>
  <c r="L35" s="1"/>
  <c r="L36" s="1"/>
  <c r="L37" s="1"/>
  <c r="L38" s="1"/>
  <c r="L42" l="1"/>
  <c r="L43" s="1"/>
  <c r="L44" s="1"/>
  <c r="L45" s="1"/>
  <c r="L46" s="1"/>
  <c r="L47" s="1"/>
  <c r="L48" s="1"/>
  <c r="L49" s="1"/>
  <c r="L50" s="1"/>
  <c r="L51" s="1"/>
  <c r="L52" s="1"/>
  <c r="L53" s="1"/>
  <c r="L54" s="1"/>
  <c r="L55" s="1"/>
  <c r="L56" s="1"/>
  <c r="L57" s="1"/>
  <c r="L58" s="1"/>
  <c r="L59" s="1"/>
  <c r="L60" s="1"/>
  <c r="L61" s="1"/>
  <c r="L63" s="1"/>
  <c r="L64" s="1"/>
  <c r="L65" s="1"/>
  <c r="L66" s="1"/>
  <c r="L67" s="1"/>
  <c r="L68" s="1"/>
  <c r="L69" s="1"/>
  <c r="L70" s="1"/>
  <c r="L71" s="1"/>
  <c r="L72" s="1"/>
  <c r="L73" s="1"/>
  <c r="L74" s="1"/>
  <c r="L75" s="1"/>
  <c r="L76" s="1"/>
  <c r="L77" s="1"/>
  <c r="L78" s="1"/>
  <c r="L79" s="1"/>
  <c r="L80" s="1"/>
  <c r="L81" s="1"/>
  <c r="L82" s="1"/>
  <c r="L83" s="1"/>
  <c r="L84" s="1"/>
  <c r="L86" s="1"/>
  <c r="L87" s="1"/>
  <c r="L88" s="1"/>
  <c r="L89" s="1"/>
  <c r="L90" s="1"/>
  <c r="L91" s="1"/>
  <c r="L92" s="1"/>
  <c r="L93" s="1"/>
  <c r="L94" s="1"/>
  <c r="L95" s="1"/>
  <c r="L96" s="1"/>
  <c r="L97" s="1"/>
  <c r="L98" s="1"/>
  <c r="L99" s="1"/>
  <c r="L100" s="1"/>
  <c r="L101" s="1"/>
  <c r="L102" s="1"/>
  <c r="L103" s="1"/>
  <c r="L104" s="1"/>
  <c r="L105" s="1"/>
  <c r="L106" s="1"/>
  <c r="L107" s="1"/>
  <c r="L108" s="1"/>
  <c r="L109" s="1"/>
  <c r="L111" s="1"/>
  <c r="L113" s="1"/>
  <c r="L114" s="1"/>
  <c r="L115" s="1"/>
  <c r="L116" s="1"/>
  <c r="L117" s="1"/>
  <c r="L118" s="1"/>
  <c r="L119" s="1"/>
  <c r="L120" s="1"/>
  <c r="L121" s="1"/>
  <c r="L122" s="1"/>
  <c r="L123" s="1"/>
  <c r="L124" s="1"/>
  <c r="L125" s="1"/>
  <c r="L126" s="1"/>
  <c r="L127" s="1"/>
  <c r="L128" s="1"/>
  <c r="L129" s="1"/>
  <c r="L130" s="1"/>
  <c r="L131" s="1"/>
  <c r="L132" s="1"/>
  <c r="L133" s="1"/>
  <c r="L134" s="1"/>
  <c r="L135" s="1"/>
  <c r="L137" s="1"/>
  <c r="L138" s="1"/>
  <c r="L140" s="1"/>
  <c r="L141" s="1"/>
  <c r="L142" s="1"/>
  <c r="L39"/>
  <c r="N14"/>
  <c r="L143" l="1"/>
  <c r="L144" s="1"/>
  <c r="L145" s="1"/>
  <c r="L146" s="1"/>
  <c r="L147" s="1"/>
  <c r="L149" s="1"/>
  <c r="L150" s="1"/>
  <c r="L151" s="1"/>
  <c r="L152" s="1"/>
  <c r="L153" s="1"/>
  <c r="L154" s="1"/>
  <c r="L155" s="1"/>
  <c r="L156" s="1"/>
  <c r="L157" s="1"/>
  <c r="L158" s="1"/>
  <c r="L159" s="1"/>
  <c r="L160" s="1"/>
  <c r="L161" s="1"/>
  <c r="L162" s="1"/>
  <c r="L163" s="1"/>
  <c r="L164" s="1"/>
  <c r="L165" s="1"/>
  <c r="L166" s="1"/>
  <c r="L167" s="1"/>
  <c r="L168" s="1"/>
  <c r="L169" s="1"/>
  <c r="L170" s="1"/>
  <c r="L171" s="1"/>
  <c r="L172" s="1"/>
  <c r="L173" s="1"/>
  <c r="L174" s="1"/>
  <c r="L175" s="1"/>
  <c r="L176" s="1"/>
  <c r="L177" s="1"/>
  <c r="L178" s="1"/>
  <c r="L179" s="1"/>
  <c r="L180" s="1"/>
  <c r="L181" s="1"/>
  <c r="L182" s="1"/>
  <c r="L183" s="1"/>
  <c r="L184" s="1"/>
  <c r="L185" s="1"/>
  <c r="L186" s="1"/>
  <c r="L187" s="1"/>
  <c r="L188" s="1"/>
  <c r="L189" s="1"/>
  <c r="L190" s="1"/>
  <c r="L191" s="1"/>
  <c r="L192" s="1"/>
  <c r="L193" s="1"/>
  <c r="L194" s="1"/>
  <c r="L195" s="1"/>
  <c r="L196" s="1"/>
  <c r="N15"/>
  <c r="N16" l="1"/>
  <c r="N17" l="1"/>
  <c r="E18" l="1"/>
  <c r="N27" l="1"/>
  <c r="N18"/>
  <c r="E19" s="1"/>
  <c r="D18"/>
  <c r="N28" l="1"/>
  <c r="N29" l="1"/>
  <c r="N19"/>
  <c r="E20" s="1"/>
  <c r="D19"/>
  <c r="N20" l="1"/>
  <c r="D20"/>
  <c r="E21" l="1"/>
  <c r="D21" s="1"/>
  <c r="N21" l="1"/>
  <c r="E22" s="1"/>
  <c r="N22" s="1"/>
  <c r="F22"/>
  <c r="M22" s="1"/>
  <c r="D22" l="1"/>
  <c r="F23" l="1"/>
  <c r="M23" s="1"/>
  <c r="E23"/>
  <c r="N23" s="1"/>
  <c r="F24" l="1"/>
  <c r="D23"/>
  <c r="E24" l="1"/>
  <c r="M24" s="1"/>
  <c r="D24" l="1"/>
  <c r="N24"/>
  <c r="F25"/>
  <c r="E25" l="1"/>
  <c r="M25" s="1"/>
  <c r="D25" l="1"/>
  <c r="N25"/>
  <c r="E26" l="1"/>
  <c r="N26" s="1"/>
  <c r="F26"/>
  <c r="M26" l="1"/>
  <c r="E27" s="1"/>
  <c r="D26"/>
  <c r="F27" l="1"/>
  <c r="M27" s="1"/>
  <c r="D27" l="1"/>
  <c r="E28"/>
  <c r="F28"/>
  <c r="M28" s="1"/>
  <c r="E29" l="1"/>
  <c r="D28"/>
  <c r="F29" l="1"/>
  <c r="M29" s="1"/>
  <c r="D29" l="1"/>
  <c r="E30"/>
  <c r="F30"/>
  <c r="M30" s="1"/>
  <c r="E31" l="1"/>
  <c r="D30"/>
  <c r="F31" l="1"/>
  <c r="M31" s="1"/>
  <c r="D31" l="1"/>
  <c r="F32"/>
  <c r="E32"/>
  <c r="M32" l="1"/>
  <c r="F33" s="1"/>
  <c r="D32"/>
  <c r="E33" l="1"/>
  <c r="M33" s="1"/>
  <c r="F34" l="1"/>
  <c r="D33"/>
  <c r="E34"/>
  <c r="M34" l="1"/>
  <c r="E35" s="1"/>
  <c r="D34"/>
  <c r="F35"/>
  <c r="M35" l="1"/>
  <c r="F36" s="1"/>
  <c r="D35"/>
  <c r="E36" l="1"/>
  <c r="D36" s="1"/>
  <c r="M36" l="1"/>
  <c r="F37" s="1"/>
  <c r="E37" l="1"/>
  <c r="D37" s="1"/>
  <c r="M37" l="1"/>
  <c r="F38" s="1"/>
  <c r="E38" l="1"/>
  <c r="M38" s="1"/>
  <c r="D38" l="1"/>
  <c r="N38"/>
  <c r="F39"/>
  <c r="E39" l="1"/>
  <c r="M39" s="1"/>
  <c r="D39" l="1"/>
  <c r="N39"/>
  <c r="F40"/>
  <c r="E40" l="1"/>
  <c r="M40" s="1"/>
  <c r="D40" l="1"/>
  <c r="N40"/>
  <c r="F41"/>
  <c r="E41" l="1"/>
  <c r="M41" s="1"/>
  <c r="F42" l="1"/>
  <c r="N41"/>
  <c r="D41"/>
  <c r="E42" l="1"/>
  <c r="N42" s="1"/>
  <c r="M42" l="1"/>
  <c r="F43" s="1"/>
  <c r="D42"/>
  <c r="E43" l="1"/>
  <c r="N43" s="1"/>
  <c r="M43" l="1"/>
  <c r="F44" s="1"/>
  <c r="D43"/>
  <c r="E44" l="1"/>
  <c r="N44" s="1"/>
  <c r="M44" l="1"/>
  <c r="F45" s="1"/>
  <c r="D44"/>
  <c r="M45" l="1"/>
  <c r="E45"/>
  <c r="N45"/>
  <c r="F46" l="1"/>
  <c r="M46" s="1"/>
  <c r="E46"/>
  <c r="D45"/>
  <c r="D46" l="1"/>
  <c r="F47"/>
  <c r="E47" l="1"/>
  <c r="M47" s="1"/>
  <c r="F48" l="1"/>
  <c r="E48"/>
  <c r="D47"/>
  <c r="M48" l="1"/>
  <c r="F49" s="1"/>
  <c r="D48"/>
  <c r="E49" l="1"/>
  <c r="M49" s="1"/>
  <c r="D49" l="1"/>
  <c r="F50"/>
  <c r="E50"/>
  <c r="M50" l="1"/>
  <c r="F51" s="1"/>
  <c r="D50"/>
  <c r="E51" l="1"/>
  <c r="M51" s="1"/>
  <c r="F52" s="1"/>
  <c r="D51" l="1"/>
  <c r="E52"/>
  <c r="M52" s="1"/>
  <c r="D52" l="1"/>
  <c r="F53"/>
  <c r="E53"/>
  <c r="M53" l="1"/>
  <c r="F54" s="1"/>
  <c r="M54" s="1"/>
  <c r="D53"/>
  <c r="E54"/>
  <c r="E55" l="1"/>
  <c r="D54"/>
  <c r="F55"/>
  <c r="M55" s="1"/>
  <c r="D55" l="1"/>
  <c r="F56"/>
  <c r="M56" s="1"/>
  <c r="E56" l="1"/>
  <c r="F57" s="1"/>
  <c r="M57" s="1"/>
  <c r="D56" l="1"/>
  <c r="E57"/>
  <c r="F58" s="1"/>
  <c r="M58" s="1"/>
  <c r="D57" l="1"/>
  <c r="E58"/>
  <c r="F59" s="1"/>
  <c r="M59" s="1"/>
  <c r="D58" l="1"/>
  <c r="E59"/>
  <c r="F60" s="1"/>
  <c r="M60" s="1"/>
  <c r="D59" l="1"/>
  <c r="E60"/>
  <c r="D60" s="1"/>
  <c r="F61" l="1"/>
  <c r="M61" s="1"/>
  <c r="E61" l="1"/>
  <c r="D61" s="1"/>
  <c r="E62" l="1"/>
  <c r="F62" l="1"/>
  <c r="M62" s="1"/>
  <c r="D62" l="1"/>
  <c r="E63"/>
  <c r="F63" l="1"/>
  <c r="M63" s="1"/>
  <c r="F64" l="1"/>
  <c r="M64" s="1"/>
  <c r="D63"/>
  <c r="E64"/>
  <c r="D64" l="1"/>
  <c r="E65"/>
  <c r="F65" l="1"/>
  <c r="M65" s="1"/>
  <c r="D65" l="1"/>
  <c r="E66"/>
  <c r="F66" l="1"/>
  <c r="M66" s="1"/>
  <c r="E67" l="1"/>
  <c r="F67"/>
  <c r="M67" s="1"/>
  <c r="D66"/>
  <c r="E68" l="1"/>
  <c r="F68"/>
  <c r="M68" s="1"/>
  <c r="D67"/>
  <c r="E69" l="1"/>
  <c r="D68"/>
  <c r="F69"/>
  <c r="M69" s="1"/>
  <c r="D69" l="1"/>
  <c r="E70"/>
  <c r="F70" l="1"/>
  <c r="M70" s="1"/>
  <c r="F71" l="1"/>
  <c r="M71" s="1"/>
  <c r="E71"/>
  <c r="D70"/>
  <c r="D71" l="1"/>
  <c r="F72"/>
  <c r="M72" s="1"/>
  <c r="E72" l="1"/>
  <c r="D72" s="1"/>
  <c r="F73" l="1"/>
  <c r="M73" s="1"/>
  <c r="E73" l="1"/>
  <c r="F74" s="1"/>
  <c r="M74" s="1"/>
  <c r="D73" l="1"/>
  <c r="E74"/>
  <c r="D74" s="1"/>
  <c r="F75"/>
  <c r="M75" s="1"/>
  <c r="E75" l="1"/>
  <c r="F76" s="1"/>
  <c r="M76" s="1"/>
  <c r="D75" l="1"/>
  <c r="E76"/>
  <c r="F77" l="1"/>
  <c r="M77" s="1"/>
  <c r="D76"/>
  <c r="E77" l="1"/>
  <c r="N84"/>
  <c r="F78" l="1"/>
  <c r="M78" s="1"/>
  <c r="D77"/>
  <c r="E78" l="1"/>
  <c r="F79" s="1"/>
  <c r="M79" s="1"/>
  <c r="D78" l="1"/>
  <c r="E79"/>
  <c r="F80" l="1"/>
  <c r="M80" s="1"/>
  <c r="D79"/>
  <c r="E80" l="1"/>
  <c r="D80" l="1"/>
  <c r="F81"/>
  <c r="M81" s="1"/>
  <c r="E81" l="1"/>
  <c r="D81" s="1"/>
  <c r="F82" l="1"/>
  <c r="M82" s="1"/>
  <c r="E82" l="1"/>
  <c r="F83" s="1"/>
  <c r="M83" s="1"/>
  <c r="N94"/>
  <c r="F84" l="1"/>
  <c r="M84" s="1"/>
  <c r="E83"/>
  <c r="D83" s="1"/>
  <c r="D82"/>
  <c r="N93"/>
  <c r="E84" l="1"/>
  <c r="D84" s="1"/>
  <c r="F85" l="1"/>
  <c r="M85" s="1"/>
  <c r="N96"/>
  <c r="E85" l="1"/>
  <c r="F86" l="1"/>
  <c r="M86" s="1"/>
  <c r="N85"/>
  <c r="D85"/>
  <c r="E86"/>
  <c r="D86" l="1"/>
  <c r="N86"/>
  <c r="F87"/>
  <c r="M87" s="1"/>
  <c r="E87" l="1"/>
  <c r="D87" l="1"/>
  <c r="N87"/>
  <c r="F88"/>
  <c r="M88" s="1"/>
  <c r="E88" l="1"/>
  <c r="D88" l="1"/>
  <c r="N88"/>
  <c r="F89"/>
  <c r="M89" s="1"/>
  <c r="E89" l="1"/>
  <c r="D89" l="1"/>
  <c r="N89"/>
  <c r="F90"/>
  <c r="M90" s="1"/>
  <c r="F91" l="1"/>
  <c r="M91" s="1"/>
  <c r="E90"/>
  <c r="D90" l="1"/>
  <c r="N90"/>
  <c r="E91" s="1"/>
  <c r="F92" l="1"/>
  <c r="M92" s="1"/>
  <c r="N91"/>
  <c r="D91"/>
  <c r="E92"/>
  <c r="F93" l="1"/>
  <c r="N92"/>
  <c r="E93" s="1"/>
  <c r="D92"/>
  <c r="M93" l="1"/>
  <c r="F94" s="1"/>
  <c r="D93"/>
  <c r="M94" l="1"/>
  <c r="E94"/>
  <c r="D94" l="1"/>
  <c r="E95"/>
  <c r="F95"/>
  <c r="M95" s="1"/>
  <c r="D95" l="1"/>
  <c r="F96" l="1"/>
  <c r="E96"/>
  <c r="M96" l="1"/>
  <c r="E97"/>
  <c r="D96"/>
  <c r="F97" l="1"/>
  <c r="D97" l="1"/>
  <c r="M97"/>
  <c r="E98" s="1"/>
  <c r="F98" l="1"/>
  <c r="D98" l="1"/>
  <c r="M98"/>
  <c r="E99" s="1"/>
  <c r="F99" l="1"/>
  <c r="M99" s="1"/>
  <c r="F100" l="1"/>
  <c r="D99"/>
  <c r="E100"/>
  <c r="M100" l="1"/>
  <c r="E101" s="1"/>
  <c r="F101"/>
  <c r="D100"/>
  <c r="D101" l="1"/>
  <c r="M101"/>
  <c r="F102" s="1"/>
  <c r="M102" l="1"/>
  <c r="F103"/>
  <c r="M103" s="1"/>
  <c r="E102"/>
  <c r="F104"/>
  <c r="M104" s="1"/>
  <c r="E103" l="1"/>
  <c r="D102"/>
  <c r="E104" l="1"/>
  <c r="D103"/>
  <c r="F105" l="1"/>
  <c r="M105" s="1"/>
  <c r="E105"/>
  <c r="D104"/>
  <c r="F106" l="1"/>
  <c r="M106" s="1"/>
  <c r="E106"/>
  <c r="D105"/>
  <c r="F107" l="1"/>
  <c r="M107" s="1"/>
  <c r="E107"/>
  <c r="D106"/>
  <c r="N108"/>
  <c r="F108" l="1"/>
  <c r="M108" s="1"/>
  <c r="E109" s="1"/>
  <c r="E108"/>
  <c r="D107"/>
  <c r="N109"/>
  <c r="F109" l="1"/>
  <c r="M109" s="1"/>
  <c r="D108"/>
  <c r="E110"/>
  <c r="N110"/>
  <c r="F110" l="1"/>
  <c r="M110" s="1"/>
  <c r="E111" s="1"/>
  <c r="D109"/>
  <c r="N111"/>
  <c r="D110" l="1"/>
  <c r="F111"/>
  <c r="M111" s="1"/>
  <c r="E112" s="1"/>
  <c r="N112" l="1"/>
  <c r="D112"/>
  <c r="F112"/>
  <c r="M112" s="1"/>
  <c r="D111"/>
  <c r="N121"/>
  <c r="F113" l="1"/>
  <c r="M113" s="1"/>
  <c r="E113"/>
  <c r="F114" l="1"/>
  <c r="M114" s="1"/>
  <c r="N113"/>
  <c r="E114" s="1"/>
  <c r="F115" s="1"/>
  <c r="M115" s="1"/>
  <c r="D113"/>
  <c r="D114"/>
  <c r="N114" l="1"/>
  <c r="E115" s="1"/>
  <c r="F116" s="1"/>
  <c r="M116" s="1"/>
  <c r="D115" l="1"/>
  <c r="N115"/>
  <c r="E116" s="1"/>
  <c r="F117" s="1"/>
  <c r="N116"/>
  <c r="E117" s="1"/>
  <c r="M117" s="1"/>
  <c r="D116" l="1"/>
  <c r="F118"/>
  <c r="N117"/>
  <c r="E118" s="1"/>
  <c r="D117"/>
  <c r="M118" l="1"/>
  <c r="D118"/>
  <c r="F119"/>
  <c r="E119" l="1"/>
  <c r="D119" s="1"/>
  <c r="M119" l="1"/>
  <c r="F120" s="1"/>
  <c r="E120" l="1"/>
  <c r="M120" s="1"/>
  <c r="F121" l="1"/>
  <c r="D120"/>
  <c r="E121"/>
  <c r="M121" l="1"/>
  <c r="F122" s="1"/>
  <c r="D121"/>
  <c r="E122" l="1"/>
  <c r="M122" s="1"/>
  <c r="F123" l="1"/>
  <c r="M123" s="1"/>
  <c r="F124" s="1"/>
  <c r="E123"/>
  <c r="D122"/>
  <c r="D123" l="1"/>
  <c r="E124"/>
  <c r="E125" l="1"/>
  <c r="M124"/>
  <c r="F125"/>
  <c r="M125" s="1"/>
  <c r="D124"/>
  <c r="F126"/>
  <c r="M126" s="1"/>
  <c r="D125" l="1"/>
  <c r="E126"/>
  <c r="F127" s="1"/>
  <c r="M127" s="1"/>
  <c r="D126" l="1"/>
  <c r="E127"/>
  <c r="F128" l="1"/>
  <c r="M128" s="1"/>
  <c r="D127"/>
  <c r="E128" l="1"/>
  <c r="F129" l="1"/>
  <c r="M129" s="1"/>
  <c r="D128"/>
  <c r="E129" l="1"/>
  <c r="F130" s="1"/>
  <c r="M130" s="1"/>
  <c r="D129" l="1"/>
  <c r="E130"/>
  <c r="F131" s="1"/>
  <c r="M131" s="1"/>
  <c r="D130" l="1"/>
  <c r="E131"/>
  <c r="D131" l="1"/>
  <c r="F132"/>
  <c r="M132" s="1"/>
  <c r="E132" l="1"/>
  <c r="F133" s="1"/>
  <c r="M133" s="1"/>
  <c r="N132" l="1"/>
  <c r="E133" s="1"/>
  <c r="D132"/>
  <c r="D133" l="1"/>
  <c r="N133"/>
  <c r="F134"/>
  <c r="M134" s="1"/>
  <c r="E134" l="1"/>
  <c r="N134" s="1"/>
  <c r="F135" l="1"/>
  <c r="M135" s="1"/>
  <c r="D134"/>
  <c r="E135" l="1"/>
  <c r="F136" s="1"/>
  <c r="M136" s="1"/>
  <c r="D135" l="1"/>
  <c r="N135"/>
  <c r="E136" s="1"/>
  <c r="D136" s="1"/>
  <c r="N136" l="1"/>
  <c r="F137"/>
  <c r="M137" s="1"/>
  <c r="E137" l="1"/>
  <c r="D137" s="1"/>
  <c r="N137" l="1"/>
  <c r="F138"/>
  <c r="M138" s="1"/>
  <c r="E138" l="1"/>
  <c r="F139" l="1"/>
  <c r="M139" s="1"/>
  <c r="D138"/>
  <c r="N138"/>
  <c r="E139" l="1"/>
  <c r="D139" s="1"/>
  <c r="F140"/>
  <c r="M140" s="1"/>
  <c r="N139"/>
  <c r="E140" l="1"/>
  <c r="F141" s="1"/>
  <c r="M141" s="1"/>
  <c r="N140" l="1"/>
  <c r="E141" s="1"/>
  <c r="F142" s="1"/>
  <c r="M142" s="1"/>
  <c r="D140"/>
  <c r="N141" l="1"/>
  <c r="E142" s="1"/>
  <c r="N142" s="1"/>
  <c r="D141"/>
  <c r="F143" l="1"/>
  <c r="M143" s="1"/>
  <c r="D142"/>
  <c r="E143" l="1"/>
  <c r="D143" s="1"/>
  <c r="F144" l="1"/>
  <c r="M144" s="1"/>
  <c r="E144" l="1"/>
  <c r="D144" s="1"/>
  <c r="F145" l="1"/>
  <c r="M145" s="1"/>
  <c r="E145" l="1"/>
  <c r="D145" s="1"/>
  <c r="F146" l="1"/>
  <c r="M146" s="1"/>
  <c r="E146" l="1"/>
  <c r="F147" s="1"/>
  <c r="M147" s="1"/>
  <c r="E147" l="1"/>
  <c r="F148" s="1"/>
  <c r="M148" s="1"/>
  <c r="D146"/>
  <c r="E148" l="1"/>
  <c r="F149" s="1"/>
  <c r="M149" s="1"/>
  <c r="D147"/>
  <c r="D148" l="1"/>
  <c r="E149"/>
  <c r="D149" l="1"/>
  <c r="F150"/>
  <c r="M150" s="1"/>
  <c r="E150" l="1"/>
  <c r="D150" l="1"/>
  <c r="F151"/>
  <c r="M151" s="1"/>
  <c r="E151" l="1"/>
  <c r="F152" s="1"/>
  <c r="M152" s="1"/>
  <c r="D151" l="1"/>
  <c r="E152"/>
  <c r="D152" s="1"/>
  <c r="F153" l="1"/>
  <c r="M153" s="1"/>
  <c r="E153" l="1"/>
  <c r="F154" s="1"/>
  <c r="M154" s="1"/>
  <c r="E154" l="1"/>
  <c r="F155" s="1"/>
  <c r="M155" s="1"/>
  <c r="D153"/>
  <c r="D154" l="1"/>
  <c r="E155"/>
  <c r="D155" l="1"/>
  <c r="F156"/>
  <c r="M156" s="1"/>
  <c r="E156" l="1"/>
  <c r="F157" l="1"/>
  <c r="M157" s="1"/>
  <c r="D156"/>
  <c r="E157" l="1"/>
  <c r="F158" s="1"/>
  <c r="M158" s="1"/>
  <c r="D157" l="1"/>
  <c r="E158"/>
  <c r="F159" s="1"/>
  <c r="M159" s="1"/>
  <c r="D158" l="1"/>
  <c r="E159"/>
  <c r="F160" s="1"/>
  <c r="M160" s="1"/>
  <c r="D159" l="1"/>
  <c r="E160"/>
  <c r="D160" s="1"/>
  <c r="F161" l="1"/>
  <c r="M161" s="1"/>
  <c r="E161" l="1"/>
  <c r="D161" s="1"/>
  <c r="F162" l="1"/>
  <c r="M162" s="1"/>
  <c r="E162" l="1"/>
  <c r="F163" l="1"/>
  <c r="M163" s="1"/>
  <c r="D162"/>
  <c r="E163" l="1"/>
  <c r="F164" l="1"/>
  <c r="M164" s="1"/>
  <c r="D163"/>
  <c r="E164" l="1"/>
  <c r="F165" l="1"/>
  <c r="M165" s="1"/>
  <c r="D164"/>
  <c r="E165" l="1"/>
  <c r="F166" l="1"/>
  <c r="M166" s="1"/>
  <c r="D165"/>
  <c r="E166" l="1"/>
  <c r="F167" s="1"/>
  <c r="M167" s="1"/>
  <c r="D166" l="1"/>
  <c r="E167"/>
  <c r="F168" l="1"/>
  <c r="M168" s="1"/>
  <c r="D167"/>
  <c r="E168" l="1"/>
  <c r="D168" l="1"/>
  <c r="F169"/>
  <c r="M169" s="1"/>
  <c r="E169" l="1"/>
  <c r="F170" s="1"/>
  <c r="M170" s="1"/>
  <c r="D169" l="1"/>
  <c r="E170"/>
  <c r="F171" s="1"/>
  <c r="M171" s="1"/>
  <c r="D170" l="1"/>
  <c r="E171"/>
  <c r="D171" l="1"/>
  <c r="F172"/>
  <c r="M172" s="1"/>
  <c r="E172" l="1"/>
  <c r="F173" s="1"/>
  <c r="M173" s="1"/>
  <c r="D172" l="1"/>
  <c r="E173"/>
  <c r="F174" l="1"/>
  <c r="M174" s="1"/>
  <c r="D173"/>
  <c r="E174" l="1"/>
  <c r="F175" l="1"/>
  <c r="M175" s="1"/>
  <c r="D174"/>
  <c r="E175" l="1"/>
  <c r="D175" l="1"/>
  <c r="F176"/>
  <c r="M176" s="1"/>
  <c r="E176" l="1"/>
  <c r="F177" l="1"/>
  <c r="M177" s="1"/>
  <c r="D176"/>
  <c r="F178" l="1"/>
  <c r="M178" s="1"/>
  <c r="E177"/>
  <c r="D177" l="1"/>
  <c r="E178"/>
  <c r="F179" l="1"/>
  <c r="M179" s="1"/>
  <c r="D178"/>
  <c r="E179" l="1"/>
  <c r="D179" s="1"/>
  <c r="E180" l="1"/>
  <c r="F180"/>
  <c r="M180" s="1"/>
  <c r="D180" l="1"/>
  <c r="E181"/>
  <c r="F181" l="1"/>
  <c r="M181" s="1"/>
  <c r="E182" l="1"/>
  <c r="D181"/>
  <c r="F182" l="1"/>
  <c r="M182" s="1"/>
  <c r="D182" l="1"/>
  <c r="E183"/>
  <c r="F183" l="1"/>
  <c r="M183" s="1"/>
  <c r="D183" l="1"/>
  <c r="E184"/>
  <c r="F184" l="1"/>
  <c r="M184" s="1"/>
  <c r="D184" l="1"/>
  <c r="E185"/>
  <c r="F185" l="1"/>
  <c r="M185" s="1"/>
  <c r="D185" l="1"/>
  <c r="E186"/>
  <c r="F186" l="1"/>
  <c r="M186" s="1"/>
  <c r="E187" l="1"/>
  <c r="D186"/>
  <c r="F187" l="1"/>
  <c r="M187" s="1"/>
  <c r="D187" l="1"/>
  <c r="E188"/>
  <c r="F188" l="1"/>
  <c r="M188" s="1"/>
  <c r="F189" l="1"/>
  <c r="M189" s="1"/>
  <c r="E189"/>
  <c r="D188"/>
  <c r="E190" l="1"/>
  <c r="F190"/>
  <c r="M190" s="1"/>
  <c r="D189"/>
  <c r="D190" l="1"/>
  <c r="F191"/>
  <c r="M191" s="1"/>
  <c r="E191" l="1"/>
  <c r="F192" l="1"/>
  <c r="M192" s="1"/>
  <c r="D191"/>
  <c r="E192" l="1"/>
  <c r="F193" s="1"/>
  <c r="M193" s="1"/>
  <c r="D192" l="1"/>
  <c r="E193"/>
  <c r="F194" s="1"/>
  <c r="M194" s="1"/>
  <c r="D193" l="1"/>
  <c r="E194"/>
  <c r="D194" l="1"/>
  <c r="F195"/>
  <c r="M195" s="1"/>
  <c r="E195" l="1"/>
  <c r="F196" s="1"/>
  <c r="M196" s="1"/>
  <c r="D195" l="1"/>
  <c r="E196"/>
  <c r="D196" l="1"/>
</calcChain>
</file>

<file path=xl/sharedStrings.xml><?xml version="1.0" encoding="utf-8"?>
<sst xmlns="http://schemas.openxmlformats.org/spreadsheetml/2006/main" count="191" uniqueCount="12">
  <si>
    <t>ROV</t>
  </si>
  <si>
    <t>Elevator</t>
  </si>
  <si>
    <t>B Sled</t>
  </si>
  <si>
    <t>Total</t>
  </si>
  <si>
    <t>Ed</t>
  </si>
  <si>
    <t>EBc</t>
  </si>
  <si>
    <t>Erc</t>
  </si>
  <si>
    <t>B Sled Swap</t>
  </si>
  <si>
    <t>Day 8</t>
  </si>
  <si>
    <t>Burn rate</t>
  </si>
  <si>
    <t>Sled Capacity</t>
  </si>
  <si>
    <t>xxxxxxxxxxxxxxxxxxxxxxxxxxxxxxxxxxxxxxxxxxxxxxxxxx</t>
  </si>
</sst>
</file>

<file path=xl/styles.xml><?xml version="1.0" encoding="utf-8"?>
<styleSheet xmlns="http://schemas.openxmlformats.org/spreadsheetml/2006/main">
  <numFmts count="1">
    <numFmt numFmtId="164" formatCode="h:mm;@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textRotation="90"/>
    </xf>
    <xf numFmtId="164" fontId="0" fillId="0" borderId="0" xfId="0" applyNumberFormat="1"/>
    <xf numFmtId="0" fontId="0" fillId="2" borderId="0" xfId="0" applyFill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tx>
            <c:strRef>
              <c:f>Sheet1!$D$5:$D$12</c:f>
              <c:strCache>
                <c:ptCount val="1"/>
                <c:pt idx="0">
                  <c:v>0:00 1:00 2:00 3:00 4:00 5:00 6:00 7:00</c:v>
                </c:pt>
              </c:strCache>
            </c:strRef>
          </c:tx>
          <c:marker>
            <c:symbol val="none"/>
          </c:marker>
          <c:cat>
            <c:strRef>
              <c:f>Sheet1!$A$5:$A$243</c:f>
              <c:strCache>
                <c:ptCount val="169"/>
                <c:pt idx="0">
                  <c:v>14-Jul</c:v>
                </c:pt>
                <c:pt idx="24">
                  <c:v>15-Jul</c:v>
                </c:pt>
                <c:pt idx="48">
                  <c:v>16-Jul</c:v>
                </c:pt>
                <c:pt idx="72">
                  <c:v>17-Jul</c:v>
                </c:pt>
                <c:pt idx="96">
                  <c:v>18-Jul</c:v>
                </c:pt>
                <c:pt idx="120">
                  <c:v>19-Jul</c:v>
                </c:pt>
                <c:pt idx="144">
                  <c:v>20-Jul</c:v>
                </c:pt>
                <c:pt idx="168">
                  <c:v>Day 8</c:v>
                </c:pt>
              </c:strCache>
            </c:strRef>
          </c:cat>
          <c:val>
            <c:numRef>
              <c:f>Sheet1!$D$13:$D$172</c:f>
              <c:numCache>
                <c:formatCode>General</c:formatCode>
                <c:ptCount val="160"/>
                <c:pt idx="4">
                  <c:v>8</c:v>
                </c:pt>
                <c:pt idx="5">
                  <c:v>7.83</c:v>
                </c:pt>
                <c:pt idx="6">
                  <c:v>7.66</c:v>
                </c:pt>
                <c:pt idx="7">
                  <c:v>7.49</c:v>
                </c:pt>
                <c:pt idx="8">
                  <c:v>7.32</c:v>
                </c:pt>
                <c:pt idx="9">
                  <c:v>7.15</c:v>
                </c:pt>
                <c:pt idx="10">
                  <c:v>7.48</c:v>
                </c:pt>
                <c:pt idx="11">
                  <c:v>9.81</c:v>
                </c:pt>
                <c:pt idx="12">
                  <c:v>9.6999999999999993</c:v>
                </c:pt>
                <c:pt idx="13">
                  <c:v>9.6</c:v>
                </c:pt>
                <c:pt idx="14">
                  <c:v>9.5</c:v>
                </c:pt>
                <c:pt idx="15">
                  <c:v>9.4</c:v>
                </c:pt>
                <c:pt idx="16">
                  <c:v>9.2999999999999989</c:v>
                </c:pt>
                <c:pt idx="17">
                  <c:v>9.1999999999999993</c:v>
                </c:pt>
                <c:pt idx="18">
                  <c:v>9.1</c:v>
                </c:pt>
                <c:pt idx="19">
                  <c:v>9</c:v>
                </c:pt>
                <c:pt idx="20">
                  <c:v>8.8999999999999986</c:v>
                </c:pt>
                <c:pt idx="21">
                  <c:v>8.7999999999999989</c:v>
                </c:pt>
                <c:pt idx="22">
                  <c:v>8.6999999999999993</c:v>
                </c:pt>
                <c:pt idx="23">
                  <c:v>8.6</c:v>
                </c:pt>
                <c:pt idx="24">
                  <c:v>8.5</c:v>
                </c:pt>
                <c:pt idx="25">
                  <c:v>8.4</c:v>
                </c:pt>
                <c:pt idx="26">
                  <c:v>8.2999999999999989</c:v>
                </c:pt>
                <c:pt idx="27">
                  <c:v>8.1999999999999993</c:v>
                </c:pt>
                <c:pt idx="28">
                  <c:v>8.1</c:v>
                </c:pt>
                <c:pt idx="29">
                  <c:v>10</c:v>
                </c:pt>
                <c:pt idx="30">
                  <c:v>9.8000000000000007</c:v>
                </c:pt>
                <c:pt idx="31">
                  <c:v>9.6</c:v>
                </c:pt>
                <c:pt idx="32">
                  <c:v>9.4</c:v>
                </c:pt>
                <c:pt idx="33">
                  <c:v>9.1999999999999993</c:v>
                </c:pt>
                <c:pt idx="34">
                  <c:v>9</c:v>
                </c:pt>
                <c:pt idx="35">
                  <c:v>8.8000000000000007</c:v>
                </c:pt>
                <c:pt idx="36">
                  <c:v>8.6</c:v>
                </c:pt>
                <c:pt idx="37">
                  <c:v>8.4</c:v>
                </c:pt>
                <c:pt idx="38">
                  <c:v>8.2000000000000011</c:v>
                </c:pt>
                <c:pt idx="39">
                  <c:v>8</c:v>
                </c:pt>
                <c:pt idx="40">
                  <c:v>7.8000000000000007</c:v>
                </c:pt>
                <c:pt idx="41">
                  <c:v>7.8</c:v>
                </c:pt>
                <c:pt idx="42">
                  <c:v>7.6</c:v>
                </c:pt>
                <c:pt idx="43">
                  <c:v>7.3999999999999995</c:v>
                </c:pt>
                <c:pt idx="44">
                  <c:v>7.1999999999999993</c:v>
                </c:pt>
                <c:pt idx="45">
                  <c:v>6.9999999999999991</c:v>
                </c:pt>
                <c:pt idx="46">
                  <c:v>6.7999999999999989</c:v>
                </c:pt>
                <c:pt idx="47">
                  <c:v>6.5999999999999988</c:v>
                </c:pt>
                <c:pt idx="48">
                  <c:v>6.3999999999999986</c:v>
                </c:pt>
                <c:pt idx="49">
                  <c:v>6.1999999999999984</c:v>
                </c:pt>
                <c:pt idx="50">
                  <c:v>6.0999999999999988</c:v>
                </c:pt>
                <c:pt idx="51">
                  <c:v>5.9999999999999991</c:v>
                </c:pt>
                <c:pt idx="52">
                  <c:v>5.8999999999999995</c:v>
                </c:pt>
                <c:pt idx="53">
                  <c:v>5.8</c:v>
                </c:pt>
                <c:pt idx="54">
                  <c:v>5.7</c:v>
                </c:pt>
                <c:pt idx="55">
                  <c:v>5.6000000000000005</c:v>
                </c:pt>
                <c:pt idx="56">
                  <c:v>5.5000000000000009</c:v>
                </c:pt>
                <c:pt idx="57">
                  <c:v>5.4000000000000012</c:v>
                </c:pt>
                <c:pt idx="58">
                  <c:v>5.3000000000000016</c:v>
                </c:pt>
                <c:pt idx="59">
                  <c:v>5.200000000000002</c:v>
                </c:pt>
                <c:pt idx="60">
                  <c:v>5.1000000000000023</c:v>
                </c:pt>
                <c:pt idx="61">
                  <c:v>5.0000000000000027</c:v>
                </c:pt>
                <c:pt idx="62">
                  <c:v>4.900000000000003</c:v>
                </c:pt>
                <c:pt idx="63">
                  <c:v>4.8000000000000034</c:v>
                </c:pt>
                <c:pt idx="64">
                  <c:v>4.7000000000000037</c:v>
                </c:pt>
                <c:pt idx="65">
                  <c:v>4.6000000000000041</c:v>
                </c:pt>
                <c:pt idx="66">
                  <c:v>4.5000000000000044</c:v>
                </c:pt>
                <c:pt idx="67">
                  <c:v>4.4000000000000048</c:v>
                </c:pt>
                <c:pt idx="68">
                  <c:v>4.3000000000000052</c:v>
                </c:pt>
                <c:pt idx="69">
                  <c:v>4.2000000000000055</c:v>
                </c:pt>
                <c:pt idx="70">
                  <c:v>4.1000000000000059</c:v>
                </c:pt>
                <c:pt idx="71">
                  <c:v>4.0000000000000062</c:v>
                </c:pt>
                <c:pt idx="72">
                  <c:v>3.9000000000000061</c:v>
                </c:pt>
                <c:pt idx="73">
                  <c:v>4.1800000000000059</c:v>
                </c:pt>
                <c:pt idx="74">
                  <c:v>4.4600000000000062</c:v>
                </c:pt>
                <c:pt idx="75">
                  <c:v>4.7400000000000064</c:v>
                </c:pt>
                <c:pt idx="76">
                  <c:v>5.0200000000000067</c:v>
                </c:pt>
                <c:pt idx="77">
                  <c:v>5.3000000000000069</c:v>
                </c:pt>
                <c:pt idx="78">
                  <c:v>5.5800000000000072</c:v>
                </c:pt>
                <c:pt idx="79">
                  <c:v>5.8600000000000074</c:v>
                </c:pt>
                <c:pt idx="80">
                  <c:v>8.1400000000000077</c:v>
                </c:pt>
                <c:pt idx="81">
                  <c:v>7.9200000000000079</c:v>
                </c:pt>
                <c:pt idx="82">
                  <c:v>7.7000000000000082</c:v>
                </c:pt>
                <c:pt idx="83">
                  <c:v>7.4800000000000075</c:v>
                </c:pt>
                <c:pt idx="84">
                  <c:v>7.2600000000000078</c:v>
                </c:pt>
                <c:pt idx="85">
                  <c:v>7.040000000000008</c:v>
                </c:pt>
                <c:pt idx="86">
                  <c:v>6.8200000000000083</c:v>
                </c:pt>
                <c:pt idx="87">
                  <c:v>6.6000000000000076</c:v>
                </c:pt>
                <c:pt idx="88">
                  <c:v>6.4800000000000084</c:v>
                </c:pt>
                <c:pt idx="89">
                  <c:v>6.2600000000000087</c:v>
                </c:pt>
                <c:pt idx="90">
                  <c:v>6.0400000000000089</c:v>
                </c:pt>
                <c:pt idx="91">
                  <c:v>5.8200000000000092</c:v>
                </c:pt>
                <c:pt idx="92">
                  <c:v>5.6000000000000094</c:v>
                </c:pt>
                <c:pt idx="93">
                  <c:v>5.3800000000000097</c:v>
                </c:pt>
                <c:pt idx="94">
                  <c:v>5.1600000000000099</c:v>
                </c:pt>
                <c:pt idx="95">
                  <c:v>4.9400000000000102</c:v>
                </c:pt>
                <c:pt idx="96">
                  <c:v>4.7200000000000104</c:v>
                </c:pt>
                <c:pt idx="97">
                  <c:v>4.5000000000000107</c:v>
                </c:pt>
                <c:pt idx="98">
                  <c:v>4.400000000000011</c:v>
                </c:pt>
                <c:pt idx="99">
                  <c:v>4.3000000000000114</c:v>
                </c:pt>
                <c:pt idx="100">
                  <c:v>4.5800000000000116</c:v>
                </c:pt>
                <c:pt idx="101">
                  <c:v>4.8600000000000119</c:v>
                </c:pt>
                <c:pt idx="102">
                  <c:v>5.1400000000000121</c:v>
                </c:pt>
                <c:pt idx="103">
                  <c:v>5.4200000000000124</c:v>
                </c:pt>
                <c:pt idx="104">
                  <c:v>7.7000000000000126</c:v>
                </c:pt>
                <c:pt idx="105">
                  <c:v>7.4800000000000129</c:v>
                </c:pt>
                <c:pt idx="106">
                  <c:v>7.2600000000000122</c:v>
                </c:pt>
                <c:pt idx="107">
                  <c:v>7.0400000000000125</c:v>
                </c:pt>
                <c:pt idx="108">
                  <c:v>6.8200000000000127</c:v>
                </c:pt>
                <c:pt idx="109">
                  <c:v>6.600000000000013</c:v>
                </c:pt>
                <c:pt idx="110">
                  <c:v>6.3800000000000132</c:v>
                </c:pt>
                <c:pt idx="111">
                  <c:v>6.1600000000000126</c:v>
                </c:pt>
                <c:pt idx="112">
                  <c:v>6.0400000000000134</c:v>
                </c:pt>
                <c:pt idx="113">
                  <c:v>5.8200000000000136</c:v>
                </c:pt>
                <c:pt idx="114">
                  <c:v>5.6000000000000139</c:v>
                </c:pt>
                <c:pt idx="115">
                  <c:v>5.3800000000000141</c:v>
                </c:pt>
                <c:pt idx="116">
                  <c:v>5.1600000000000144</c:v>
                </c:pt>
                <c:pt idx="117">
                  <c:v>4.9400000000000146</c:v>
                </c:pt>
                <c:pt idx="118">
                  <c:v>4.7200000000000149</c:v>
                </c:pt>
                <c:pt idx="119">
                  <c:v>4.5000000000000151</c:v>
                </c:pt>
                <c:pt idx="120">
                  <c:v>4.2800000000000153</c:v>
                </c:pt>
                <c:pt idx="121">
                  <c:v>4.0600000000000156</c:v>
                </c:pt>
                <c:pt idx="122">
                  <c:v>3.8400000000000154</c:v>
                </c:pt>
                <c:pt idx="123">
                  <c:v>3.6200000000000152</c:v>
                </c:pt>
                <c:pt idx="124">
                  <c:v>4.0200000000000156</c:v>
                </c:pt>
                <c:pt idx="125">
                  <c:v>4.4200000000000159</c:v>
                </c:pt>
                <c:pt idx="126">
                  <c:v>4.8200000000000163</c:v>
                </c:pt>
                <c:pt idx="127">
                  <c:v>4.6000000000000165</c:v>
                </c:pt>
                <c:pt idx="128">
                  <c:v>4.3800000000000168</c:v>
                </c:pt>
                <c:pt idx="129">
                  <c:v>4.660000000000017</c:v>
                </c:pt>
                <c:pt idx="130">
                  <c:v>4.4400000000000173</c:v>
                </c:pt>
                <c:pt idx="131">
                  <c:v>4.2200000000000175</c:v>
                </c:pt>
                <c:pt idx="132">
                  <c:v>4.0000000000000178</c:v>
                </c:pt>
                <c:pt idx="133">
                  <c:v>3.7800000000000176</c:v>
                </c:pt>
                <c:pt idx="134">
                  <c:v>3.5600000000000174</c:v>
                </c:pt>
                <c:pt idx="135">
                  <c:v>3.3400000000000172</c:v>
                </c:pt>
                <c:pt idx="136">
                  <c:v>3.2400000000000171</c:v>
                </c:pt>
                <c:pt idx="137">
                  <c:v>3.140000000000017</c:v>
                </c:pt>
                <c:pt idx="138">
                  <c:v>3.0400000000000169</c:v>
                </c:pt>
                <c:pt idx="139">
                  <c:v>2.9400000000000168</c:v>
                </c:pt>
                <c:pt idx="140">
                  <c:v>2.8400000000000167</c:v>
                </c:pt>
                <c:pt idx="141">
                  <c:v>2.7400000000000166</c:v>
                </c:pt>
                <c:pt idx="142">
                  <c:v>2.6400000000000166</c:v>
                </c:pt>
                <c:pt idx="143">
                  <c:v>2.5400000000000165</c:v>
                </c:pt>
                <c:pt idx="144">
                  <c:v>2.4400000000000164</c:v>
                </c:pt>
                <c:pt idx="145">
                  <c:v>2.3400000000000163</c:v>
                </c:pt>
                <c:pt idx="146">
                  <c:v>2.2400000000000162</c:v>
                </c:pt>
                <c:pt idx="147">
                  <c:v>2.1400000000000161</c:v>
                </c:pt>
                <c:pt idx="148">
                  <c:v>2.040000000000016</c:v>
                </c:pt>
                <c:pt idx="149">
                  <c:v>1.9400000000000159</c:v>
                </c:pt>
                <c:pt idx="150">
                  <c:v>1.8400000000000158</c:v>
                </c:pt>
                <c:pt idx="151">
                  <c:v>1.7400000000000158</c:v>
                </c:pt>
                <c:pt idx="152">
                  <c:v>1.6400000000000157</c:v>
                </c:pt>
                <c:pt idx="153">
                  <c:v>1.5400000000000156</c:v>
                </c:pt>
                <c:pt idx="154">
                  <c:v>1.4400000000000155</c:v>
                </c:pt>
                <c:pt idx="155">
                  <c:v>1.3400000000000154</c:v>
                </c:pt>
                <c:pt idx="156">
                  <c:v>1.2400000000000153</c:v>
                </c:pt>
                <c:pt idx="157">
                  <c:v>1.1400000000000152</c:v>
                </c:pt>
                <c:pt idx="158">
                  <c:v>1.0400000000000151</c:v>
                </c:pt>
                <c:pt idx="159">
                  <c:v>0.94000000000001516</c:v>
                </c:pt>
              </c:numCache>
            </c:numRef>
          </c:val>
        </c:ser>
        <c:drop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</c:dropLines>
        <c:marker val="1"/>
        <c:axId val="93977216"/>
        <c:axId val="98713984"/>
      </c:lineChart>
      <c:catAx>
        <c:axId val="93977216"/>
        <c:scaling>
          <c:orientation val="minMax"/>
        </c:scaling>
        <c:axPos val="b"/>
        <c:numFmt formatCode="d\-mmm" sourceLinked="1"/>
        <c:majorTickMark val="none"/>
        <c:tickLblPos val="nextTo"/>
        <c:crossAx val="98713984"/>
        <c:crosses val="autoZero"/>
        <c:auto val="1"/>
        <c:lblAlgn val="ctr"/>
        <c:lblOffset val="100"/>
      </c:catAx>
      <c:valAx>
        <c:axId val="9871398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kWhr</a:t>
                </a:r>
              </a:p>
            </c:rich>
          </c:tx>
        </c:title>
        <c:numFmt formatCode="General" sourceLinked="1"/>
        <c:tickLblPos val="nextTo"/>
        <c:crossAx val="93977216"/>
        <c:crosses val="autoZero"/>
        <c:crossBetween val="between"/>
      </c:valAx>
    </c:plotArea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tx>
            <c:strRef>
              <c:f>Sheet1!$D$5:$D$12</c:f>
              <c:strCache>
                <c:ptCount val="1"/>
                <c:pt idx="0">
                  <c:v>0:00 1:00 2:00 3:00 4:00 5:00 6:00 7:00</c:v>
                </c:pt>
              </c:strCache>
            </c:strRef>
          </c:tx>
          <c:marker>
            <c:symbol val="none"/>
          </c:marker>
          <c:cat>
            <c:strRef>
              <c:f>Sheet1!$A$5:$A$243</c:f>
              <c:strCache>
                <c:ptCount val="169"/>
                <c:pt idx="0">
                  <c:v>14-Jul</c:v>
                </c:pt>
                <c:pt idx="24">
                  <c:v>15-Jul</c:v>
                </c:pt>
                <c:pt idx="48">
                  <c:v>16-Jul</c:v>
                </c:pt>
                <c:pt idx="72">
                  <c:v>17-Jul</c:v>
                </c:pt>
                <c:pt idx="96">
                  <c:v>18-Jul</c:v>
                </c:pt>
                <c:pt idx="120">
                  <c:v>19-Jul</c:v>
                </c:pt>
                <c:pt idx="144">
                  <c:v>20-Jul</c:v>
                </c:pt>
                <c:pt idx="168">
                  <c:v>Day 8</c:v>
                </c:pt>
              </c:strCache>
            </c:strRef>
          </c:cat>
          <c:val>
            <c:numRef>
              <c:f>Sheet1!$E$13:$E$172</c:f>
              <c:numCache>
                <c:formatCode>General</c:formatCode>
                <c:ptCount val="160"/>
                <c:pt idx="4">
                  <c:v>8</c:v>
                </c:pt>
                <c:pt idx="5">
                  <c:v>7.83</c:v>
                </c:pt>
                <c:pt idx="6">
                  <c:v>7.66</c:v>
                </c:pt>
                <c:pt idx="7">
                  <c:v>7.49</c:v>
                </c:pt>
                <c:pt idx="8">
                  <c:v>7.32</c:v>
                </c:pt>
                <c:pt idx="9">
                  <c:v>7.15</c:v>
                </c:pt>
                <c:pt idx="10">
                  <c:v>7.48</c:v>
                </c:pt>
                <c:pt idx="11">
                  <c:v>7.8100000000000005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7.8</c:v>
                </c:pt>
                <c:pt idx="42">
                  <c:v>7.6</c:v>
                </c:pt>
                <c:pt idx="43">
                  <c:v>7.3999999999999995</c:v>
                </c:pt>
                <c:pt idx="44">
                  <c:v>7.1999999999999993</c:v>
                </c:pt>
                <c:pt idx="45">
                  <c:v>6.9999999999999991</c:v>
                </c:pt>
                <c:pt idx="46">
                  <c:v>6.7999999999999989</c:v>
                </c:pt>
                <c:pt idx="47">
                  <c:v>6.5999999999999988</c:v>
                </c:pt>
                <c:pt idx="48">
                  <c:v>6.3999999999999986</c:v>
                </c:pt>
                <c:pt idx="49">
                  <c:v>6.1999999999999984</c:v>
                </c:pt>
                <c:pt idx="50">
                  <c:v>6.0999999999999988</c:v>
                </c:pt>
                <c:pt idx="51">
                  <c:v>5.9999999999999991</c:v>
                </c:pt>
                <c:pt idx="52">
                  <c:v>5.8999999999999995</c:v>
                </c:pt>
                <c:pt idx="53">
                  <c:v>5.8</c:v>
                </c:pt>
                <c:pt idx="54">
                  <c:v>5.7</c:v>
                </c:pt>
                <c:pt idx="55">
                  <c:v>5.6000000000000005</c:v>
                </c:pt>
                <c:pt idx="56">
                  <c:v>5.5000000000000009</c:v>
                </c:pt>
                <c:pt idx="57">
                  <c:v>5.4000000000000012</c:v>
                </c:pt>
                <c:pt idx="58">
                  <c:v>5.3000000000000016</c:v>
                </c:pt>
                <c:pt idx="59">
                  <c:v>5.200000000000002</c:v>
                </c:pt>
                <c:pt idx="60">
                  <c:v>5.1000000000000023</c:v>
                </c:pt>
                <c:pt idx="61">
                  <c:v>5.0000000000000027</c:v>
                </c:pt>
                <c:pt idx="62">
                  <c:v>4.900000000000003</c:v>
                </c:pt>
                <c:pt idx="63">
                  <c:v>4.8000000000000034</c:v>
                </c:pt>
                <c:pt idx="64">
                  <c:v>4.7000000000000037</c:v>
                </c:pt>
                <c:pt idx="65">
                  <c:v>4.6000000000000041</c:v>
                </c:pt>
                <c:pt idx="66">
                  <c:v>4.5000000000000044</c:v>
                </c:pt>
                <c:pt idx="67">
                  <c:v>4.4000000000000048</c:v>
                </c:pt>
                <c:pt idx="68">
                  <c:v>4.3000000000000052</c:v>
                </c:pt>
                <c:pt idx="69">
                  <c:v>4.2000000000000055</c:v>
                </c:pt>
                <c:pt idx="70">
                  <c:v>4.1000000000000059</c:v>
                </c:pt>
                <c:pt idx="71">
                  <c:v>4.0000000000000062</c:v>
                </c:pt>
                <c:pt idx="72">
                  <c:v>3.9000000000000061</c:v>
                </c:pt>
                <c:pt idx="73">
                  <c:v>4.1800000000000059</c:v>
                </c:pt>
                <c:pt idx="74">
                  <c:v>4.4600000000000062</c:v>
                </c:pt>
                <c:pt idx="75">
                  <c:v>4.7400000000000064</c:v>
                </c:pt>
                <c:pt idx="76">
                  <c:v>5.0200000000000067</c:v>
                </c:pt>
                <c:pt idx="77">
                  <c:v>5.3000000000000069</c:v>
                </c:pt>
                <c:pt idx="78">
                  <c:v>5.5800000000000072</c:v>
                </c:pt>
                <c:pt idx="79">
                  <c:v>5.8600000000000074</c:v>
                </c:pt>
                <c:pt idx="80">
                  <c:v>6.1400000000000077</c:v>
                </c:pt>
                <c:pt idx="81">
                  <c:v>6.2200000000000077</c:v>
                </c:pt>
                <c:pt idx="82">
                  <c:v>6.3000000000000078</c:v>
                </c:pt>
                <c:pt idx="83">
                  <c:v>6.3800000000000079</c:v>
                </c:pt>
                <c:pt idx="84">
                  <c:v>6.460000000000008</c:v>
                </c:pt>
                <c:pt idx="85">
                  <c:v>6.540000000000008</c:v>
                </c:pt>
                <c:pt idx="86">
                  <c:v>6.6200000000000081</c:v>
                </c:pt>
                <c:pt idx="87">
                  <c:v>6.7000000000000082</c:v>
                </c:pt>
                <c:pt idx="88">
                  <c:v>6.4800000000000084</c:v>
                </c:pt>
                <c:pt idx="89">
                  <c:v>6.2600000000000087</c:v>
                </c:pt>
                <c:pt idx="90">
                  <c:v>6.0400000000000089</c:v>
                </c:pt>
                <c:pt idx="91">
                  <c:v>5.8200000000000092</c:v>
                </c:pt>
                <c:pt idx="92">
                  <c:v>5.6000000000000094</c:v>
                </c:pt>
                <c:pt idx="93">
                  <c:v>5.3800000000000097</c:v>
                </c:pt>
                <c:pt idx="94">
                  <c:v>5.1600000000000099</c:v>
                </c:pt>
                <c:pt idx="95">
                  <c:v>4.9400000000000102</c:v>
                </c:pt>
                <c:pt idx="96">
                  <c:v>4.7200000000000104</c:v>
                </c:pt>
                <c:pt idx="97">
                  <c:v>4.5000000000000107</c:v>
                </c:pt>
                <c:pt idx="98">
                  <c:v>4.400000000000011</c:v>
                </c:pt>
                <c:pt idx="99">
                  <c:v>4.3000000000000114</c:v>
                </c:pt>
                <c:pt idx="100">
                  <c:v>4.5800000000000116</c:v>
                </c:pt>
                <c:pt idx="101">
                  <c:v>4.8600000000000119</c:v>
                </c:pt>
                <c:pt idx="102">
                  <c:v>5.1400000000000121</c:v>
                </c:pt>
                <c:pt idx="103">
                  <c:v>5.4200000000000124</c:v>
                </c:pt>
                <c:pt idx="104">
                  <c:v>5.7000000000000126</c:v>
                </c:pt>
                <c:pt idx="105">
                  <c:v>5.7800000000000127</c:v>
                </c:pt>
                <c:pt idx="106">
                  <c:v>5.8600000000000128</c:v>
                </c:pt>
                <c:pt idx="107">
                  <c:v>5.9400000000000128</c:v>
                </c:pt>
                <c:pt idx="108">
                  <c:v>6.0200000000000129</c:v>
                </c:pt>
                <c:pt idx="109">
                  <c:v>6.100000000000013</c:v>
                </c:pt>
                <c:pt idx="110">
                  <c:v>6.180000000000013</c:v>
                </c:pt>
                <c:pt idx="111">
                  <c:v>6.2600000000000131</c:v>
                </c:pt>
                <c:pt idx="112">
                  <c:v>6.0400000000000134</c:v>
                </c:pt>
                <c:pt idx="113">
                  <c:v>5.8200000000000136</c:v>
                </c:pt>
                <c:pt idx="114">
                  <c:v>5.6000000000000139</c:v>
                </c:pt>
                <c:pt idx="115">
                  <c:v>5.3800000000000141</c:v>
                </c:pt>
                <c:pt idx="116">
                  <c:v>5.1600000000000144</c:v>
                </c:pt>
                <c:pt idx="117">
                  <c:v>4.9400000000000146</c:v>
                </c:pt>
                <c:pt idx="118">
                  <c:v>4.7200000000000149</c:v>
                </c:pt>
                <c:pt idx="119">
                  <c:v>4.5000000000000151</c:v>
                </c:pt>
                <c:pt idx="120">
                  <c:v>4.2800000000000153</c:v>
                </c:pt>
                <c:pt idx="121">
                  <c:v>4.0600000000000156</c:v>
                </c:pt>
                <c:pt idx="122">
                  <c:v>3.8400000000000154</c:v>
                </c:pt>
                <c:pt idx="123">
                  <c:v>3.6200000000000152</c:v>
                </c:pt>
                <c:pt idx="124">
                  <c:v>4.0200000000000156</c:v>
                </c:pt>
                <c:pt idx="125">
                  <c:v>4.4200000000000159</c:v>
                </c:pt>
                <c:pt idx="126">
                  <c:v>4.8200000000000163</c:v>
                </c:pt>
                <c:pt idx="127">
                  <c:v>4.6000000000000165</c:v>
                </c:pt>
                <c:pt idx="128">
                  <c:v>4.3800000000000168</c:v>
                </c:pt>
                <c:pt idx="129">
                  <c:v>4.660000000000017</c:v>
                </c:pt>
                <c:pt idx="130">
                  <c:v>4.4400000000000173</c:v>
                </c:pt>
                <c:pt idx="131">
                  <c:v>4.2200000000000175</c:v>
                </c:pt>
                <c:pt idx="132">
                  <c:v>4.0000000000000178</c:v>
                </c:pt>
                <c:pt idx="133">
                  <c:v>3.7800000000000176</c:v>
                </c:pt>
                <c:pt idx="134">
                  <c:v>3.5600000000000174</c:v>
                </c:pt>
                <c:pt idx="135">
                  <c:v>3.3400000000000172</c:v>
                </c:pt>
                <c:pt idx="136">
                  <c:v>3.2400000000000171</c:v>
                </c:pt>
                <c:pt idx="137">
                  <c:v>3.140000000000017</c:v>
                </c:pt>
                <c:pt idx="138">
                  <c:v>3.0400000000000169</c:v>
                </c:pt>
                <c:pt idx="139">
                  <c:v>2.9400000000000168</c:v>
                </c:pt>
                <c:pt idx="140">
                  <c:v>2.8400000000000167</c:v>
                </c:pt>
                <c:pt idx="141">
                  <c:v>2.7400000000000166</c:v>
                </c:pt>
                <c:pt idx="142">
                  <c:v>2.6400000000000166</c:v>
                </c:pt>
                <c:pt idx="143">
                  <c:v>2.5400000000000165</c:v>
                </c:pt>
                <c:pt idx="144">
                  <c:v>2.4400000000000164</c:v>
                </c:pt>
                <c:pt idx="145">
                  <c:v>2.3400000000000163</c:v>
                </c:pt>
                <c:pt idx="146">
                  <c:v>2.2400000000000162</c:v>
                </c:pt>
                <c:pt idx="147">
                  <c:v>2.1400000000000161</c:v>
                </c:pt>
                <c:pt idx="148">
                  <c:v>2.040000000000016</c:v>
                </c:pt>
                <c:pt idx="149">
                  <c:v>1.9400000000000159</c:v>
                </c:pt>
                <c:pt idx="150">
                  <c:v>1.8400000000000158</c:v>
                </c:pt>
                <c:pt idx="151">
                  <c:v>1.7400000000000158</c:v>
                </c:pt>
                <c:pt idx="152">
                  <c:v>1.6400000000000157</c:v>
                </c:pt>
                <c:pt idx="153">
                  <c:v>1.5400000000000156</c:v>
                </c:pt>
                <c:pt idx="154">
                  <c:v>1.4400000000000155</c:v>
                </c:pt>
                <c:pt idx="155">
                  <c:v>1.3400000000000154</c:v>
                </c:pt>
                <c:pt idx="156">
                  <c:v>1.2400000000000153</c:v>
                </c:pt>
                <c:pt idx="157">
                  <c:v>1.1400000000000152</c:v>
                </c:pt>
                <c:pt idx="158">
                  <c:v>1.0400000000000151</c:v>
                </c:pt>
                <c:pt idx="159">
                  <c:v>0.94000000000001516</c:v>
                </c:pt>
              </c:numCache>
            </c:numRef>
          </c:val>
        </c:ser>
        <c:drop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</c:dropLines>
        <c:marker val="1"/>
        <c:axId val="98742656"/>
        <c:axId val="98744192"/>
      </c:lineChart>
      <c:catAx>
        <c:axId val="98742656"/>
        <c:scaling>
          <c:orientation val="minMax"/>
        </c:scaling>
        <c:axPos val="b"/>
        <c:numFmt formatCode="d\-mmm" sourceLinked="1"/>
        <c:majorTickMark val="none"/>
        <c:tickLblPos val="nextTo"/>
        <c:crossAx val="98744192"/>
        <c:crosses val="autoZero"/>
        <c:auto val="1"/>
        <c:lblAlgn val="ctr"/>
        <c:lblOffset val="100"/>
      </c:catAx>
      <c:valAx>
        <c:axId val="9874419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kWhr</a:t>
                </a:r>
              </a:p>
            </c:rich>
          </c:tx>
        </c:title>
        <c:numFmt formatCode="General" sourceLinked="1"/>
        <c:tickLblPos val="nextTo"/>
        <c:crossAx val="98742656"/>
        <c:crosses val="autoZero"/>
        <c:crossBetween val="between"/>
      </c:valAx>
    </c:plotArea>
    <c:plotVisOnly val="1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tx>
            <c:strRef>
              <c:f>Sheet1!$D$5:$D$12</c:f>
              <c:strCache>
                <c:ptCount val="1"/>
                <c:pt idx="0">
                  <c:v>0:00 1:00 2:00 3:00 4:00 5:00 6:00 7:00</c:v>
                </c:pt>
              </c:strCache>
            </c:strRef>
          </c:tx>
          <c:marker>
            <c:symbol val="none"/>
          </c:marker>
          <c:cat>
            <c:strRef>
              <c:f>Sheet1!$A$5:$A$243</c:f>
              <c:strCache>
                <c:ptCount val="169"/>
                <c:pt idx="0">
                  <c:v>14-Jul</c:v>
                </c:pt>
                <c:pt idx="24">
                  <c:v>15-Jul</c:v>
                </c:pt>
                <c:pt idx="48">
                  <c:v>16-Jul</c:v>
                </c:pt>
                <c:pt idx="72">
                  <c:v>17-Jul</c:v>
                </c:pt>
                <c:pt idx="96">
                  <c:v>18-Jul</c:v>
                </c:pt>
                <c:pt idx="120">
                  <c:v>19-Jul</c:v>
                </c:pt>
                <c:pt idx="144">
                  <c:v>20-Jul</c:v>
                </c:pt>
                <c:pt idx="168">
                  <c:v>Day 8</c:v>
                </c:pt>
              </c:strCache>
            </c:strRef>
          </c:cat>
          <c:val>
            <c:numRef>
              <c:f>Sheet1!$I$13:$I$172</c:f>
              <c:numCache>
                <c:formatCode>General</c:formatCode>
                <c:ptCount val="160"/>
                <c:pt idx="4">
                  <c:v>50.6</c:v>
                </c:pt>
                <c:pt idx="5">
                  <c:v>48.68</c:v>
                </c:pt>
                <c:pt idx="6">
                  <c:v>48.18</c:v>
                </c:pt>
                <c:pt idx="7">
                  <c:v>48</c:v>
                </c:pt>
                <c:pt idx="8">
                  <c:v>48.28</c:v>
                </c:pt>
                <c:pt idx="9">
                  <c:v>48.1</c:v>
                </c:pt>
                <c:pt idx="10">
                  <c:v>48.26</c:v>
                </c:pt>
                <c:pt idx="11">
                  <c:v>50.64</c:v>
                </c:pt>
                <c:pt idx="12">
                  <c:v>51.36</c:v>
                </c:pt>
                <c:pt idx="13">
                  <c:v>51.04</c:v>
                </c:pt>
                <c:pt idx="14">
                  <c:v>51.15</c:v>
                </c:pt>
                <c:pt idx="15">
                  <c:v>50.9</c:v>
                </c:pt>
                <c:pt idx="16">
                  <c:v>51.17</c:v>
                </c:pt>
                <c:pt idx="17">
                  <c:v>51.3</c:v>
                </c:pt>
                <c:pt idx="18">
                  <c:v>51.18</c:v>
                </c:pt>
                <c:pt idx="19">
                  <c:v>51.34</c:v>
                </c:pt>
                <c:pt idx="20">
                  <c:v>50.9</c:v>
                </c:pt>
                <c:pt idx="21">
                  <c:v>51.33</c:v>
                </c:pt>
                <c:pt idx="22">
                  <c:v>51.32</c:v>
                </c:pt>
                <c:pt idx="23">
                  <c:v>51.01</c:v>
                </c:pt>
                <c:pt idx="24">
                  <c:v>51.32</c:v>
                </c:pt>
                <c:pt idx="25">
                  <c:v>51.3</c:v>
                </c:pt>
                <c:pt idx="26">
                  <c:v>51.07</c:v>
                </c:pt>
                <c:pt idx="27">
                  <c:v>51.35</c:v>
                </c:pt>
                <c:pt idx="28">
                  <c:v>49.15</c:v>
                </c:pt>
                <c:pt idx="29">
                  <c:v>50.64</c:v>
                </c:pt>
                <c:pt idx="30">
                  <c:v>51.29</c:v>
                </c:pt>
                <c:pt idx="31">
                  <c:v>51.08</c:v>
                </c:pt>
                <c:pt idx="32">
                  <c:v>51.3</c:v>
                </c:pt>
                <c:pt idx="33">
                  <c:v>51.08</c:v>
                </c:pt>
                <c:pt idx="34">
                  <c:v>51.28</c:v>
                </c:pt>
                <c:pt idx="35">
                  <c:v>51.3</c:v>
                </c:pt>
                <c:pt idx="36">
                  <c:v>51.04</c:v>
                </c:pt>
                <c:pt idx="37">
                  <c:v>51.32</c:v>
                </c:pt>
                <c:pt idx="38">
                  <c:v>51.29</c:v>
                </c:pt>
                <c:pt idx="39">
                  <c:v>51.24</c:v>
                </c:pt>
                <c:pt idx="40">
                  <c:v>48.8</c:v>
                </c:pt>
                <c:pt idx="41">
                  <c:v>47.96</c:v>
                </c:pt>
                <c:pt idx="42">
                  <c:v>47.79</c:v>
                </c:pt>
                <c:pt idx="43">
                  <c:v>47.64</c:v>
                </c:pt>
                <c:pt idx="44">
                  <c:v>47.7</c:v>
                </c:pt>
                <c:pt idx="45">
                  <c:v>47.56</c:v>
                </c:pt>
                <c:pt idx="46">
                  <c:v>47.48</c:v>
                </c:pt>
                <c:pt idx="47">
                  <c:v>47.35</c:v>
                </c:pt>
                <c:pt idx="48">
                  <c:v>47.09</c:v>
                </c:pt>
                <c:pt idx="49">
                  <c:v>46.85</c:v>
                </c:pt>
                <c:pt idx="50">
                  <c:v>47.47</c:v>
                </c:pt>
                <c:pt idx="51">
                  <c:v>47.35</c:v>
                </c:pt>
                <c:pt idx="52">
                  <c:v>46.89</c:v>
                </c:pt>
                <c:pt idx="53">
                  <c:v>47.3</c:v>
                </c:pt>
                <c:pt idx="54">
                  <c:v>47.14</c:v>
                </c:pt>
                <c:pt idx="55">
                  <c:v>47.11</c:v>
                </c:pt>
                <c:pt idx="56">
                  <c:v>47.19</c:v>
                </c:pt>
                <c:pt idx="57">
                  <c:v>47.02</c:v>
                </c:pt>
                <c:pt idx="58">
                  <c:v>46.91</c:v>
                </c:pt>
                <c:pt idx="59">
                  <c:v>46.66</c:v>
                </c:pt>
                <c:pt idx="60">
                  <c:v>46.92</c:v>
                </c:pt>
                <c:pt idx="61">
                  <c:v>46.48</c:v>
                </c:pt>
                <c:pt idx="62">
                  <c:v>46.05</c:v>
                </c:pt>
                <c:pt idx="63">
                  <c:v>46.52</c:v>
                </c:pt>
                <c:pt idx="64">
                  <c:v>46.05</c:v>
                </c:pt>
                <c:pt idx="65">
                  <c:v>46.31</c:v>
                </c:pt>
                <c:pt idx="66">
                  <c:v>46.33</c:v>
                </c:pt>
                <c:pt idx="67">
                  <c:v>45.68</c:v>
                </c:pt>
                <c:pt idx="68">
                  <c:v>46</c:v>
                </c:pt>
                <c:pt idx="69">
                  <c:v>45.88</c:v>
                </c:pt>
                <c:pt idx="70">
                  <c:v>45.41</c:v>
                </c:pt>
                <c:pt idx="71">
                  <c:v>45.85</c:v>
                </c:pt>
                <c:pt idx="72">
                  <c:v>46.55</c:v>
                </c:pt>
                <c:pt idx="73">
                  <c:v>47.5</c:v>
                </c:pt>
                <c:pt idx="74">
                  <c:v>48.21</c:v>
                </c:pt>
                <c:pt idx="75">
                  <c:v>48.54</c:v>
                </c:pt>
                <c:pt idx="76">
                  <c:v>48.74</c:v>
                </c:pt>
                <c:pt idx="77">
                  <c:v>48.4</c:v>
                </c:pt>
                <c:pt idx="78">
                  <c:v>47.1</c:v>
                </c:pt>
                <c:pt idx="79">
                  <c:v>48.23</c:v>
                </c:pt>
                <c:pt idx="80">
                  <c:v>47.29</c:v>
                </c:pt>
                <c:pt idx="81">
                  <c:v>48.57</c:v>
                </c:pt>
                <c:pt idx="82">
                  <c:v>48.96</c:v>
                </c:pt>
                <c:pt idx="83">
                  <c:v>49.32</c:v>
                </c:pt>
                <c:pt idx="84">
                  <c:v>48.76</c:v>
                </c:pt>
                <c:pt idx="85">
                  <c:v>49.33</c:v>
                </c:pt>
                <c:pt idx="86">
                  <c:v>49.52</c:v>
                </c:pt>
                <c:pt idx="87">
                  <c:v>48.38</c:v>
                </c:pt>
                <c:pt idx="88">
                  <c:v>47.5</c:v>
                </c:pt>
                <c:pt idx="89">
                  <c:v>46.94</c:v>
                </c:pt>
                <c:pt idx="90">
                  <c:v>45.95</c:v>
                </c:pt>
                <c:pt idx="91">
                  <c:v>46.28</c:v>
                </c:pt>
                <c:pt idx="92">
                  <c:v>45.99</c:v>
                </c:pt>
                <c:pt idx="93">
                  <c:v>45.25</c:v>
                </c:pt>
                <c:pt idx="94">
                  <c:v>45.11</c:v>
                </c:pt>
                <c:pt idx="95">
                  <c:v>44.83</c:v>
                </c:pt>
                <c:pt idx="96">
                  <c:v>45.07</c:v>
                </c:pt>
                <c:pt idx="97">
                  <c:v>45.1</c:v>
                </c:pt>
                <c:pt idx="98">
                  <c:v>45.28</c:v>
                </c:pt>
                <c:pt idx="99">
                  <c:v>45.12</c:v>
                </c:pt>
                <c:pt idx="100">
                  <c:v>47</c:v>
                </c:pt>
                <c:pt idx="101">
                  <c:v>47.7</c:v>
                </c:pt>
                <c:pt idx="102">
                  <c:v>47.9</c:v>
                </c:pt>
                <c:pt idx="103">
                  <c:v>48</c:v>
                </c:pt>
                <c:pt idx="104">
                  <c:v>48.2</c:v>
                </c:pt>
                <c:pt idx="105">
                  <c:v>47.8</c:v>
                </c:pt>
                <c:pt idx="106">
                  <c:v>47.6</c:v>
                </c:pt>
                <c:pt idx="107">
                  <c:v>48</c:v>
                </c:pt>
                <c:pt idx="108">
                  <c:v>47.8</c:v>
                </c:pt>
                <c:pt idx="109">
                  <c:v>48.4</c:v>
                </c:pt>
                <c:pt idx="110">
                  <c:v>48.4</c:v>
                </c:pt>
                <c:pt idx="111">
                  <c:v>48.4</c:v>
                </c:pt>
                <c:pt idx="112">
                  <c:v>48.9</c:v>
                </c:pt>
                <c:pt idx="113">
                  <c:v>46.7</c:v>
                </c:pt>
                <c:pt idx="114">
                  <c:v>46.3</c:v>
                </c:pt>
                <c:pt idx="115">
                  <c:v>46</c:v>
                </c:pt>
                <c:pt idx="116">
                  <c:v>45.3</c:v>
                </c:pt>
                <c:pt idx="117">
                  <c:v>45.3</c:v>
                </c:pt>
                <c:pt idx="118">
                  <c:v>44.7</c:v>
                </c:pt>
                <c:pt idx="119">
                  <c:v>44.4</c:v>
                </c:pt>
                <c:pt idx="120">
                  <c:v>44.6</c:v>
                </c:pt>
                <c:pt idx="121">
                  <c:v>44.4</c:v>
                </c:pt>
                <c:pt idx="122">
                  <c:v>43.8</c:v>
                </c:pt>
                <c:pt idx="123">
                  <c:v>45</c:v>
                </c:pt>
                <c:pt idx="126">
                  <c:v>48.3</c:v>
                </c:pt>
                <c:pt idx="131">
                  <c:v>43</c:v>
                </c:pt>
                <c:pt idx="135">
                  <c:v>43.3</c:v>
                </c:pt>
              </c:numCache>
            </c:numRef>
          </c:val>
        </c:ser>
        <c:drop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</c:dropLines>
        <c:marker val="1"/>
        <c:axId val="98760192"/>
        <c:axId val="98761728"/>
      </c:lineChart>
      <c:catAx>
        <c:axId val="98760192"/>
        <c:scaling>
          <c:orientation val="minMax"/>
        </c:scaling>
        <c:axPos val="b"/>
        <c:numFmt formatCode="d\-mmm" sourceLinked="1"/>
        <c:majorTickMark val="none"/>
        <c:tickLblPos val="nextTo"/>
        <c:crossAx val="98761728"/>
        <c:crosses val="autoZero"/>
        <c:auto val="1"/>
        <c:lblAlgn val="ctr"/>
        <c:lblOffset val="100"/>
      </c:catAx>
      <c:valAx>
        <c:axId val="9876172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kWhr</a:t>
                </a:r>
              </a:p>
            </c:rich>
          </c:tx>
          <c:layout/>
        </c:title>
        <c:numFmt formatCode="General" sourceLinked="1"/>
        <c:tickLblPos val="nextTo"/>
        <c:crossAx val="98760192"/>
        <c:crosses val="autoZero"/>
        <c:crossBetween val="between"/>
      </c:valAx>
    </c:plotArea>
    <c:plotVisOnly val="1"/>
  </c:chart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238125</xdr:colOff>
      <xdr:row>3</xdr:row>
      <xdr:rowOff>495300</xdr:rowOff>
    </xdr:from>
    <xdr:to>
      <xdr:col>26</xdr:col>
      <xdr:colOff>38100</xdr:colOff>
      <xdr:row>16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238125</xdr:colOff>
      <xdr:row>17</xdr:row>
      <xdr:rowOff>0</xdr:rowOff>
    </xdr:from>
    <xdr:to>
      <xdr:col>26</xdr:col>
      <xdr:colOff>38100</xdr:colOff>
      <xdr:row>35</xdr:row>
      <xdr:rowOff>9525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238125</xdr:colOff>
      <xdr:row>35</xdr:row>
      <xdr:rowOff>9525</xdr:rowOff>
    </xdr:from>
    <xdr:to>
      <xdr:col>26</xdr:col>
      <xdr:colOff>38101</xdr:colOff>
      <xdr:row>53</xdr:row>
      <xdr:rowOff>19050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243"/>
  <sheetViews>
    <sheetView tabSelected="1" topLeftCell="A132" workbookViewId="0">
      <selection activeCell="M168" sqref="M168"/>
    </sheetView>
  </sheetViews>
  <sheetFormatPr defaultRowHeight="15"/>
  <cols>
    <col min="3" max="3" width="3.28515625" customWidth="1"/>
    <col min="4" max="8" width="3.85546875" customWidth="1"/>
    <col min="9" max="9" width="8.28515625" customWidth="1"/>
    <col min="10" max="10" width="1.85546875" customWidth="1"/>
    <col min="11" max="11" width="47.28515625" customWidth="1"/>
    <col min="15" max="15" width="0" hidden="1" customWidth="1"/>
  </cols>
  <sheetData>
    <row r="2" spans="1:15">
      <c r="F2" t="s">
        <v>10</v>
      </c>
      <c r="L2" t="s">
        <v>9</v>
      </c>
    </row>
    <row r="3" spans="1:15">
      <c r="F3" s="3">
        <v>2</v>
      </c>
      <c r="L3" s="3">
        <v>0.15</v>
      </c>
    </row>
    <row r="4" spans="1:15" ht="115.5" customHeight="1">
      <c r="D4" t="s">
        <v>3</v>
      </c>
      <c r="E4" s="1" t="s">
        <v>1</v>
      </c>
      <c r="F4" s="1" t="s">
        <v>2</v>
      </c>
      <c r="G4" s="1" t="s">
        <v>7</v>
      </c>
      <c r="H4" s="1" t="s">
        <v>0</v>
      </c>
      <c r="L4" t="s">
        <v>4</v>
      </c>
      <c r="M4" t="s">
        <v>5</v>
      </c>
      <c r="N4" t="s">
        <v>6</v>
      </c>
    </row>
    <row r="5" spans="1:15">
      <c r="A5" s="4">
        <v>40738</v>
      </c>
      <c r="B5" s="2">
        <v>0</v>
      </c>
      <c r="F5">
        <f>IF(G5&gt;0,F$3,0)</f>
        <v>0</v>
      </c>
      <c r="G5" s="3"/>
      <c r="H5" s="3">
        <f>SUM(H6:H196)</f>
        <v>20</v>
      </c>
    </row>
    <row r="6" spans="1:15">
      <c r="A6" s="4"/>
      <c r="B6" s="2">
        <v>4.1666666666666699E-2</v>
      </c>
      <c r="F6">
        <f t="shared" ref="F6:F69" si="0">IF(G6&gt;0,F$3,IF(F5&gt;0,F5-M5,0))</f>
        <v>0</v>
      </c>
      <c r="G6" s="3"/>
      <c r="H6" s="3"/>
    </row>
    <row r="7" spans="1:15">
      <c r="B7" s="2">
        <v>8.3333333333333398E-2</v>
      </c>
      <c r="F7">
        <f t="shared" si="0"/>
        <v>0</v>
      </c>
      <c r="G7" s="3"/>
      <c r="H7" s="3"/>
    </row>
    <row r="8" spans="1:15">
      <c r="B8" s="2">
        <v>0.125</v>
      </c>
      <c r="F8">
        <f t="shared" si="0"/>
        <v>0</v>
      </c>
      <c r="G8" s="3"/>
      <c r="H8" s="3"/>
    </row>
    <row r="9" spans="1:15">
      <c r="B9" s="2">
        <v>0.16666666666666699</v>
      </c>
      <c r="F9">
        <f t="shared" si="0"/>
        <v>0</v>
      </c>
      <c r="G9" s="3"/>
      <c r="H9" s="3"/>
    </row>
    <row r="10" spans="1:15">
      <c r="B10" s="2">
        <v>0.20833333333333301</v>
      </c>
      <c r="F10">
        <f t="shared" si="0"/>
        <v>0</v>
      </c>
      <c r="G10" s="3"/>
      <c r="H10" s="3"/>
    </row>
    <row r="11" spans="1:15">
      <c r="B11" s="2">
        <v>0.25</v>
      </c>
      <c r="F11">
        <f t="shared" si="0"/>
        <v>0</v>
      </c>
      <c r="G11" s="3"/>
      <c r="H11" s="3"/>
    </row>
    <row r="12" spans="1:15">
      <c r="B12" s="2">
        <v>0.29166666666666702</v>
      </c>
      <c r="F12">
        <f t="shared" si="0"/>
        <v>0</v>
      </c>
      <c r="G12" s="3"/>
      <c r="H12" s="3"/>
    </row>
    <row r="13" spans="1:15">
      <c r="B13" s="2">
        <v>0.33333333333333398</v>
      </c>
      <c r="F13">
        <f t="shared" si="0"/>
        <v>0</v>
      </c>
      <c r="G13" s="3"/>
      <c r="H13" s="3"/>
      <c r="M13">
        <f>IF(F13&gt;0,IF(E13&gt;=8,L13,0.3),0)</f>
        <v>0</v>
      </c>
      <c r="N13">
        <f t="shared" ref="N13:N76" si="1">IF(H13&gt;0,IF(E13&gt;=8,L13,0.5),0)</f>
        <v>0</v>
      </c>
      <c r="O13" t="str">
        <f>IF(G13&lt;&gt;0,IF(H13&lt;&gt;0, "ERROR",""),"")</f>
        <v/>
      </c>
    </row>
    <row r="14" spans="1:15">
      <c r="B14" s="2">
        <v>0.375</v>
      </c>
      <c r="F14">
        <f t="shared" si="0"/>
        <v>0</v>
      </c>
      <c r="G14" s="3"/>
      <c r="H14" s="3"/>
      <c r="M14">
        <f t="shared" ref="M14:M77" si="2">IF(F14&gt;0,IF(E14&gt;=8,L14,0.3),0)</f>
        <v>0</v>
      </c>
      <c r="N14">
        <f t="shared" si="1"/>
        <v>0</v>
      </c>
      <c r="O14" t="str">
        <f>IF(G14&lt;&gt;0,IF(H14&lt;&gt;0, "ERROR",""),"")</f>
        <v/>
      </c>
    </row>
    <row r="15" spans="1:15">
      <c r="B15" s="2">
        <v>0.41666666666666702</v>
      </c>
      <c r="F15">
        <f t="shared" si="0"/>
        <v>0</v>
      </c>
      <c r="G15" s="3"/>
      <c r="H15" s="3"/>
      <c r="M15">
        <f t="shared" si="2"/>
        <v>0</v>
      </c>
      <c r="N15">
        <f t="shared" si="1"/>
        <v>0</v>
      </c>
      <c r="O15" t="str">
        <f>IF(G15&lt;&gt;0,IF(H15&lt;&gt;0, "ERROR",""),"")</f>
        <v/>
      </c>
    </row>
    <row r="16" spans="1:15">
      <c r="B16" s="2">
        <v>0.45833333333333398</v>
      </c>
      <c r="F16">
        <f t="shared" si="0"/>
        <v>0</v>
      </c>
      <c r="G16" s="3"/>
      <c r="H16" s="3"/>
      <c r="M16">
        <f t="shared" si="2"/>
        <v>0</v>
      </c>
      <c r="N16">
        <f t="shared" si="1"/>
        <v>0</v>
      </c>
      <c r="O16" t="str">
        <f>IF(G16&lt;&gt;0,IF(H16&lt;&gt;0, "ERROR",""),"")</f>
        <v/>
      </c>
    </row>
    <row r="17" spans="1:15">
      <c r="B17" s="2">
        <v>0.5</v>
      </c>
      <c r="D17">
        <f t="shared" ref="D17:D29" si="3">E17+F17</f>
        <v>8</v>
      </c>
      <c r="E17" s="3">
        <v>8</v>
      </c>
      <c r="F17">
        <f t="shared" si="0"/>
        <v>0</v>
      </c>
      <c r="G17" s="3"/>
      <c r="H17" s="3"/>
      <c r="I17">
        <v>50.6</v>
      </c>
      <c r="K17" t="str">
        <f>LEFT(O17,((I17-40)*4))</f>
        <v>xxxxxxxxxxxxxxxxxxxxxxxxxxxxxxxxxxxxxxxxxx</v>
      </c>
      <c r="L17">
        <v>0.17</v>
      </c>
      <c r="M17">
        <f t="shared" si="2"/>
        <v>0</v>
      </c>
      <c r="N17">
        <f t="shared" si="1"/>
        <v>0</v>
      </c>
      <c r="O17" t="s">
        <v>11</v>
      </c>
    </row>
    <row r="18" spans="1:15">
      <c r="B18" s="2">
        <v>0.54166666666666696</v>
      </c>
      <c r="D18">
        <f t="shared" si="3"/>
        <v>7.83</v>
      </c>
      <c r="E18">
        <f t="shared" ref="E18:E81" si="4">MIN(E17-L17+M17+N17,8)</f>
        <v>7.83</v>
      </c>
      <c r="F18">
        <f t="shared" si="0"/>
        <v>0</v>
      </c>
      <c r="G18" s="3"/>
      <c r="H18" s="3"/>
      <c r="I18">
        <v>48.68</v>
      </c>
      <c r="K18" t="str">
        <f t="shared" ref="K18:K81" si="5">LEFT(O18,((I18-40)*4))</f>
        <v>xxxxxxxxxxxxxxxxxxxxxxxxxxxxxxxxxx</v>
      </c>
      <c r="L18">
        <f>L17</f>
        <v>0.17</v>
      </c>
      <c r="M18">
        <f t="shared" si="2"/>
        <v>0</v>
      </c>
      <c r="N18">
        <f t="shared" si="1"/>
        <v>0</v>
      </c>
      <c r="O18" t="s">
        <v>11</v>
      </c>
    </row>
    <row r="19" spans="1:15">
      <c r="B19" s="2">
        <v>0.58333333333333404</v>
      </c>
      <c r="D19">
        <f t="shared" si="3"/>
        <v>7.66</v>
      </c>
      <c r="E19">
        <f t="shared" si="4"/>
        <v>7.66</v>
      </c>
      <c r="F19">
        <f t="shared" si="0"/>
        <v>0</v>
      </c>
      <c r="G19" s="3"/>
      <c r="H19" s="3"/>
      <c r="I19">
        <v>48.18</v>
      </c>
      <c r="K19" t="str">
        <f t="shared" si="5"/>
        <v>xxxxxxxxxxxxxxxxxxxxxxxxxxxxxxxx</v>
      </c>
      <c r="L19">
        <f>L18</f>
        <v>0.17</v>
      </c>
      <c r="M19">
        <f t="shared" si="2"/>
        <v>0</v>
      </c>
      <c r="N19">
        <f t="shared" si="1"/>
        <v>0</v>
      </c>
      <c r="O19" t="s">
        <v>11</v>
      </c>
    </row>
    <row r="20" spans="1:15">
      <c r="B20" s="2">
        <v>0.625</v>
      </c>
      <c r="D20">
        <f t="shared" si="3"/>
        <v>7.49</v>
      </c>
      <c r="E20">
        <f t="shared" si="4"/>
        <v>7.49</v>
      </c>
      <c r="F20">
        <f t="shared" si="0"/>
        <v>0</v>
      </c>
      <c r="G20" s="3"/>
      <c r="H20" s="3"/>
      <c r="I20">
        <v>48</v>
      </c>
      <c r="K20" t="str">
        <f t="shared" si="5"/>
        <v>xxxxxxxxxxxxxxxxxxxxxxxxxxxxxxxx</v>
      </c>
      <c r="L20">
        <f>L19</f>
        <v>0.17</v>
      </c>
      <c r="M20">
        <f t="shared" si="2"/>
        <v>0</v>
      </c>
      <c r="N20">
        <f t="shared" si="1"/>
        <v>0</v>
      </c>
      <c r="O20" t="s">
        <v>11</v>
      </c>
    </row>
    <row r="21" spans="1:15">
      <c r="B21" s="2">
        <v>0.66666666666666696</v>
      </c>
      <c r="D21">
        <f t="shared" si="3"/>
        <v>7.32</v>
      </c>
      <c r="E21">
        <f t="shared" si="4"/>
        <v>7.32</v>
      </c>
      <c r="F21">
        <f t="shared" si="0"/>
        <v>0</v>
      </c>
      <c r="G21" s="3"/>
      <c r="H21" s="3"/>
      <c r="I21">
        <v>48.28</v>
      </c>
      <c r="K21" t="str">
        <f t="shared" si="5"/>
        <v>xxxxxxxxxxxxxxxxxxxxxxxxxxxxxxxxx</v>
      </c>
      <c r="L21">
        <f t="shared" ref="L21:L29" si="6">L20</f>
        <v>0.17</v>
      </c>
      <c r="M21">
        <f t="shared" si="2"/>
        <v>0</v>
      </c>
      <c r="N21">
        <f t="shared" si="1"/>
        <v>0</v>
      </c>
      <c r="O21" t="s">
        <v>11</v>
      </c>
    </row>
    <row r="22" spans="1:15">
      <c r="B22" s="2">
        <v>0.70833333333333404</v>
      </c>
      <c r="D22">
        <f t="shared" si="3"/>
        <v>7.15</v>
      </c>
      <c r="E22">
        <f t="shared" si="4"/>
        <v>7.15</v>
      </c>
      <c r="F22">
        <f t="shared" si="0"/>
        <v>0</v>
      </c>
      <c r="G22" s="3"/>
      <c r="H22" s="3">
        <v>1</v>
      </c>
      <c r="I22">
        <v>48.1</v>
      </c>
      <c r="K22" t="str">
        <f t="shared" si="5"/>
        <v>xxxxxxxxxxxxxxxxxxxxxxxxxxxxxxxx</v>
      </c>
      <c r="L22">
        <f t="shared" si="6"/>
        <v>0.17</v>
      </c>
      <c r="M22">
        <f t="shared" si="2"/>
        <v>0</v>
      </c>
      <c r="N22">
        <f t="shared" si="1"/>
        <v>0.5</v>
      </c>
      <c r="O22" t="s">
        <v>11</v>
      </c>
    </row>
    <row r="23" spans="1:15">
      <c r="B23" s="2">
        <v>0.750000000000001</v>
      </c>
      <c r="D23">
        <f t="shared" si="3"/>
        <v>7.48</v>
      </c>
      <c r="E23">
        <f t="shared" si="4"/>
        <v>7.48</v>
      </c>
      <c r="F23">
        <f t="shared" si="0"/>
        <v>0</v>
      </c>
      <c r="G23" s="3"/>
      <c r="H23" s="3">
        <v>1</v>
      </c>
      <c r="I23">
        <v>48.26</v>
      </c>
      <c r="K23" t="str">
        <f t="shared" si="5"/>
        <v>xxxxxxxxxxxxxxxxxxxxxxxxxxxxxxxxx</v>
      </c>
      <c r="L23">
        <f t="shared" si="6"/>
        <v>0.17</v>
      </c>
      <c r="M23">
        <f t="shared" si="2"/>
        <v>0</v>
      </c>
      <c r="N23">
        <f t="shared" si="1"/>
        <v>0.5</v>
      </c>
      <c r="O23" t="s">
        <v>11</v>
      </c>
    </row>
    <row r="24" spans="1:15">
      <c r="B24" s="2">
        <v>0.79166666666666696</v>
      </c>
      <c r="D24">
        <f t="shared" si="3"/>
        <v>9.81</v>
      </c>
      <c r="E24">
        <f t="shared" si="4"/>
        <v>7.8100000000000005</v>
      </c>
      <c r="F24">
        <f t="shared" si="0"/>
        <v>2</v>
      </c>
      <c r="G24" s="3">
        <v>1</v>
      </c>
      <c r="H24" s="3"/>
      <c r="I24">
        <v>50.64</v>
      </c>
      <c r="K24" t="str">
        <f t="shared" si="5"/>
        <v>xxxxxxxxxxxxxxxxxxxxxxxxxxxxxxxxxxxxxxxxxx</v>
      </c>
      <c r="L24">
        <v>0.1</v>
      </c>
      <c r="M24">
        <f t="shared" si="2"/>
        <v>0.3</v>
      </c>
      <c r="N24">
        <f t="shared" si="1"/>
        <v>0</v>
      </c>
      <c r="O24" t="s">
        <v>11</v>
      </c>
    </row>
    <row r="25" spans="1:15">
      <c r="B25" s="2">
        <v>0.83333333333333404</v>
      </c>
      <c r="D25">
        <f t="shared" si="3"/>
        <v>9.6999999999999993</v>
      </c>
      <c r="E25">
        <f t="shared" si="4"/>
        <v>8</v>
      </c>
      <c r="F25">
        <f t="shared" si="0"/>
        <v>1.7</v>
      </c>
      <c r="G25" s="3"/>
      <c r="H25" s="3"/>
      <c r="I25">
        <v>51.36</v>
      </c>
      <c r="K25" t="str">
        <f t="shared" si="5"/>
        <v>xxxxxxxxxxxxxxxxxxxxxxxxxxxxxxxxxxxxxxxxxxxxx</v>
      </c>
      <c r="L25">
        <f>L24</f>
        <v>0.1</v>
      </c>
      <c r="M25">
        <f t="shared" si="2"/>
        <v>0.1</v>
      </c>
      <c r="N25">
        <f t="shared" si="1"/>
        <v>0</v>
      </c>
      <c r="O25" t="s">
        <v>11</v>
      </c>
    </row>
    <row r="26" spans="1:15">
      <c r="B26" s="2">
        <v>0.875000000000001</v>
      </c>
      <c r="D26">
        <f t="shared" si="3"/>
        <v>9.6</v>
      </c>
      <c r="E26">
        <f t="shared" si="4"/>
        <v>8</v>
      </c>
      <c r="F26">
        <f t="shared" si="0"/>
        <v>1.5999999999999999</v>
      </c>
      <c r="G26" s="3"/>
      <c r="H26" s="3"/>
      <c r="I26">
        <v>51.04</v>
      </c>
      <c r="K26" t="str">
        <f t="shared" si="5"/>
        <v>xxxxxxxxxxxxxxxxxxxxxxxxxxxxxxxxxxxxxxxxxxxx</v>
      </c>
      <c r="L26">
        <f t="shared" si="6"/>
        <v>0.1</v>
      </c>
      <c r="M26">
        <f t="shared" si="2"/>
        <v>0.1</v>
      </c>
      <c r="N26">
        <f t="shared" si="1"/>
        <v>0</v>
      </c>
      <c r="O26" t="s">
        <v>11</v>
      </c>
    </row>
    <row r="27" spans="1:15">
      <c r="B27" s="2">
        <v>0.91666666666666696</v>
      </c>
      <c r="D27">
        <f t="shared" si="3"/>
        <v>9.5</v>
      </c>
      <c r="E27">
        <f t="shared" si="4"/>
        <v>8</v>
      </c>
      <c r="F27">
        <f t="shared" si="0"/>
        <v>1.4999999999999998</v>
      </c>
      <c r="G27" s="3"/>
      <c r="H27" s="3"/>
      <c r="I27">
        <v>51.15</v>
      </c>
      <c r="K27" t="str">
        <f t="shared" si="5"/>
        <v>xxxxxxxxxxxxxxxxxxxxxxxxxxxxxxxxxxxxxxxxxxxx</v>
      </c>
      <c r="L27">
        <f t="shared" si="6"/>
        <v>0.1</v>
      </c>
      <c r="M27">
        <f t="shared" si="2"/>
        <v>0.1</v>
      </c>
      <c r="N27">
        <f t="shared" si="1"/>
        <v>0</v>
      </c>
      <c r="O27" t="s">
        <v>11</v>
      </c>
    </row>
    <row r="28" spans="1:15">
      <c r="B28" s="2">
        <v>0.95833333333333404</v>
      </c>
      <c r="D28">
        <f t="shared" si="3"/>
        <v>9.4</v>
      </c>
      <c r="E28">
        <f t="shared" si="4"/>
        <v>8</v>
      </c>
      <c r="F28">
        <f t="shared" si="0"/>
        <v>1.3999999999999997</v>
      </c>
      <c r="G28" s="3"/>
      <c r="H28" s="3"/>
      <c r="I28">
        <v>50.9</v>
      </c>
      <c r="K28" t="str">
        <f t="shared" si="5"/>
        <v>xxxxxxxxxxxxxxxxxxxxxxxxxxxxxxxxxxxxxxxxxxx</v>
      </c>
      <c r="L28">
        <f t="shared" si="6"/>
        <v>0.1</v>
      </c>
      <c r="M28">
        <f t="shared" si="2"/>
        <v>0.1</v>
      </c>
      <c r="N28">
        <f t="shared" si="1"/>
        <v>0</v>
      </c>
      <c r="O28" t="s">
        <v>11</v>
      </c>
    </row>
    <row r="29" spans="1:15">
      <c r="A29" s="4">
        <f>A5+1</f>
        <v>40739</v>
      </c>
      <c r="B29" s="2">
        <v>1</v>
      </c>
      <c r="D29">
        <f t="shared" si="3"/>
        <v>9.2999999999999989</v>
      </c>
      <c r="E29">
        <f t="shared" si="4"/>
        <v>8</v>
      </c>
      <c r="F29">
        <f t="shared" si="0"/>
        <v>1.2999999999999996</v>
      </c>
      <c r="G29" s="3"/>
      <c r="H29" s="3"/>
      <c r="I29">
        <v>51.17</v>
      </c>
      <c r="K29" t="str">
        <f t="shared" si="5"/>
        <v>xxxxxxxxxxxxxxxxxxxxxxxxxxxxxxxxxxxxxxxxxxxx</v>
      </c>
      <c r="L29">
        <f t="shared" si="6"/>
        <v>0.1</v>
      </c>
      <c r="M29">
        <f t="shared" si="2"/>
        <v>0.1</v>
      </c>
      <c r="N29">
        <f t="shared" si="1"/>
        <v>0</v>
      </c>
      <c r="O29" t="s">
        <v>11</v>
      </c>
    </row>
    <row r="30" spans="1:15">
      <c r="A30" s="4"/>
      <c r="B30" s="2">
        <v>1.0416666666666701</v>
      </c>
      <c r="D30">
        <f t="shared" ref="D30:D53" si="7">E30+F30</f>
        <v>9.1999999999999993</v>
      </c>
      <c r="E30">
        <f t="shared" si="4"/>
        <v>8</v>
      </c>
      <c r="F30">
        <f t="shared" si="0"/>
        <v>1.1999999999999995</v>
      </c>
      <c r="G30" s="3"/>
      <c r="H30" s="3"/>
      <c r="I30">
        <v>51.3</v>
      </c>
      <c r="K30" t="str">
        <f t="shared" si="5"/>
        <v>xxxxxxxxxxxxxxxxxxxxxxxxxxxxxxxxxxxxxxxxxxxxx</v>
      </c>
      <c r="L30">
        <f t="shared" ref="L30:L53" si="8">L29</f>
        <v>0.1</v>
      </c>
      <c r="M30">
        <f t="shared" si="2"/>
        <v>0.1</v>
      </c>
      <c r="N30">
        <f t="shared" si="1"/>
        <v>0</v>
      </c>
      <c r="O30" t="s">
        <v>11</v>
      </c>
    </row>
    <row r="31" spans="1:15">
      <c r="B31" s="2">
        <v>1.0833333333333299</v>
      </c>
      <c r="D31">
        <f t="shared" si="7"/>
        <v>9.1</v>
      </c>
      <c r="E31">
        <f t="shared" si="4"/>
        <v>8</v>
      </c>
      <c r="F31">
        <f t="shared" si="0"/>
        <v>1.0999999999999994</v>
      </c>
      <c r="G31" s="3"/>
      <c r="H31" s="3"/>
      <c r="I31">
        <v>51.18</v>
      </c>
      <c r="K31" t="str">
        <f t="shared" si="5"/>
        <v>xxxxxxxxxxxxxxxxxxxxxxxxxxxxxxxxxxxxxxxxxxxx</v>
      </c>
      <c r="L31">
        <f t="shared" si="8"/>
        <v>0.1</v>
      </c>
      <c r="M31">
        <f t="shared" si="2"/>
        <v>0.1</v>
      </c>
      <c r="N31">
        <f t="shared" si="1"/>
        <v>0</v>
      </c>
      <c r="O31" t="s">
        <v>11</v>
      </c>
    </row>
    <row r="32" spans="1:15">
      <c r="B32" s="2">
        <v>1.125</v>
      </c>
      <c r="D32">
        <f t="shared" si="7"/>
        <v>9</v>
      </c>
      <c r="E32">
        <f t="shared" si="4"/>
        <v>8</v>
      </c>
      <c r="F32">
        <f t="shared" si="0"/>
        <v>0.99999999999999944</v>
      </c>
      <c r="G32" s="3"/>
      <c r="H32" s="3"/>
      <c r="I32">
        <v>51.34</v>
      </c>
      <c r="K32" t="str">
        <f t="shared" si="5"/>
        <v>xxxxxxxxxxxxxxxxxxxxxxxxxxxxxxxxxxxxxxxxxxxxx</v>
      </c>
      <c r="L32">
        <f t="shared" si="8"/>
        <v>0.1</v>
      </c>
      <c r="M32">
        <f t="shared" si="2"/>
        <v>0.1</v>
      </c>
      <c r="N32">
        <f t="shared" si="1"/>
        <v>0</v>
      </c>
      <c r="O32" t="s">
        <v>11</v>
      </c>
    </row>
    <row r="33" spans="2:15">
      <c r="B33" s="2">
        <v>1.1666666666666701</v>
      </c>
      <c r="D33">
        <f t="shared" si="7"/>
        <v>8.8999999999999986</v>
      </c>
      <c r="E33">
        <f t="shared" si="4"/>
        <v>8</v>
      </c>
      <c r="F33">
        <f t="shared" si="0"/>
        <v>0.89999999999999947</v>
      </c>
      <c r="G33" s="3"/>
      <c r="H33" s="3"/>
      <c r="I33">
        <v>50.9</v>
      </c>
      <c r="K33" t="str">
        <f t="shared" si="5"/>
        <v>xxxxxxxxxxxxxxxxxxxxxxxxxxxxxxxxxxxxxxxxxxx</v>
      </c>
      <c r="L33">
        <f t="shared" si="8"/>
        <v>0.1</v>
      </c>
      <c r="M33">
        <f t="shared" si="2"/>
        <v>0.1</v>
      </c>
      <c r="N33">
        <f t="shared" si="1"/>
        <v>0</v>
      </c>
      <c r="O33" t="s">
        <v>11</v>
      </c>
    </row>
    <row r="34" spans="2:15">
      <c r="B34" s="2">
        <v>1.2083333333333299</v>
      </c>
      <c r="D34">
        <f t="shared" si="7"/>
        <v>8.7999999999999989</v>
      </c>
      <c r="E34">
        <f t="shared" si="4"/>
        <v>8</v>
      </c>
      <c r="F34">
        <f t="shared" si="0"/>
        <v>0.79999999999999949</v>
      </c>
      <c r="G34" s="3"/>
      <c r="H34" s="3"/>
      <c r="I34">
        <v>51.33</v>
      </c>
      <c r="K34" t="str">
        <f t="shared" si="5"/>
        <v>xxxxxxxxxxxxxxxxxxxxxxxxxxxxxxxxxxxxxxxxxxxxx</v>
      </c>
      <c r="L34">
        <f t="shared" si="8"/>
        <v>0.1</v>
      </c>
      <c r="M34">
        <f t="shared" si="2"/>
        <v>0.1</v>
      </c>
      <c r="N34">
        <f t="shared" si="1"/>
        <v>0</v>
      </c>
      <c r="O34" t="s">
        <v>11</v>
      </c>
    </row>
    <row r="35" spans="2:15">
      <c r="B35" s="2">
        <v>1.25</v>
      </c>
      <c r="D35">
        <f t="shared" si="7"/>
        <v>8.6999999999999993</v>
      </c>
      <c r="E35">
        <f t="shared" si="4"/>
        <v>8</v>
      </c>
      <c r="F35">
        <f t="shared" si="0"/>
        <v>0.69999999999999951</v>
      </c>
      <c r="G35" s="3"/>
      <c r="H35" s="3"/>
      <c r="I35">
        <v>51.32</v>
      </c>
      <c r="K35" t="str">
        <f t="shared" si="5"/>
        <v>xxxxxxxxxxxxxxxxxxxxxxxxxxxxxxxxxxxxxxxxxxxxx</v>
      </c>
      <c r="L35">
        <f t="shared" si="8"/>
        <v>0.1</v>
      </c>
      <c r="M35">
        <f t="shared" si="2"/>
        <v>0.1</v>
      </c>
      <c r="N35">
        <f t="shared" si="1"/>
        <v>0</v>
      </c>
      <c r="O35" t="s">
        <v>11</v>
      </c>
    </row>
    <row r="36" spans="2:15">
      <c r="B36" s="2">
        <v>1.2916666666666701</v>
      </c>
      <c r="D36">
        <f t="shared" si="7"/>
        <v>8.6</v>
      </c>
      <c r="E36">
        <f t="shared" si="4"/>
        <v>8</v>
      </c>
      <c r="F36">
        <f t="shared" si="0"/>
        <v>0.59999999999999953</v>
      </c>
      <c r="G36" s="3"/>
      <c r="H36" s="3"/>
      <c r="I36">
        <v>51.01</v>
      </c>
      <c r="K36" t="str">
        <f t="shared" si="5"/>
        <v>xxxxxxxxxxxxxxxxxxxxxxxxxxxxxxxxxxxxxxxxxxxx</v>
      </c>
      <c r="L36">
        <f t="shared" si="8"/>
        <v>0.1</v>
      </c>
      <c r="M36">
        <f t="shared" si="2"/>
        <v>0.1</v>
      </c>
      <c r="N36">
        <f t="shared" si="1"/>
        <v>0</v>
      </c>
      <c r="O36" t="s">
        <v>11</v>
      </c>
    </row>
    <row r="37" spans="2:15">
      <c r="B37" s="2">
        <v>1.3333333333333299</v>
      </c>
      <c r="D37">
        <f t="shared" si="7"/>
        <v>8.5</v>
      </c>
      <c r="E37">
        <f t="shared" si="4"/>
        <v>8</v>
      </c>
      <c r="F37">
        <f t="shared" si="0"/>
        <v>0.49999999999999956</v>
      </c>
      <c r="G37" s="3"/>
      <c r="H37" s="3"/>
      <c r="I37">
        <v>51.32</v>
      </c>
      <c r="K37" t="str">
        <f t="shared" si="5"/>
        <v>xxxxxxxxxxxxxxxxxxxxxxxxxxxxxxxxxxxxxxxxxxxxx</v>
      </c>
      <c r="L37">
        <f t="shared" si="8"/>
        <v>0.1</v>
      </c>
      <c r="M37">
        <f t="shared" si="2"/>
        <v>0.1</v>
      </c>
      <c r="N37">
        <f t="shared" si="1"/>
        <v>0</v>
      </c>
      <c r="O37" t="s">
        <v>11</v>
      </c>
    </row>
    <row r="38" spans="2:15">
      <c r="B38" s="2">
        <v>1.375</v>
      </c>
      <c r="D38">
        <f t="shared" si="7"/>
        <v>8.4</v>
      </c>
      <c r="E38">
        <f t="shared" si="4"/>
        <v>8</v>
      </c>
      <c r="F38">
        <f t="shared" si="0"/>
        <v>0.39999999999999958</v>
      </c>
      <c r="G38" s="3"/>
      <c r="H38" s="3"/>
      <c r="I38">
        <v>51.3</v>
      </c>
      <c r="K38" t="str">
        <f t="shared" si="5"/>
        <v>xxxxxxxxxxxxxxxxxxxxxxxxxxxxxxxxxxxxxxxxxxxxx</v>
      </c>
      <c r="L38">
        <f t="shared" si="8"/>
        <v>0.1</v>
      </c>
      <c r="M38">
        <f t="shared" si="2"/>
        <v>0.1</v>
      </c>
      <c r="N38">
        <f t="shared" si="1"/>
        <v>0</v>
      </c>
      <c r="O38" t="s">
        <v>11</v>
      </c>
    </row>
    <row r="39" spans="2:15">
      <c r="B39" s="2">
        <v>1.4166666666666701</v>
      </c>
      <c r="D39">
        <f t="shared" si="7"/>
        <v>8.2999999999999989</v>
      </c>
      <c r="E39">
        <f t="shared" si="4"/>
        <v>8</v>
      </c>
      <c r="F39">
        <f t="shared" si="0"/>
        <v>0.2999999999999996</v>
      </c>
      <c r="G39" s="3"/>
      <c r="H39" s="3"/>
      <c r="I39">
        <v>51.07</v>
      </c>
      <c r="K39" t="str">
        <f t="shared" si="5"/>
        <v>xxxxxxxxxxxxxxxxxxxxxxxxxxxxxxxxxxxxxxxxxxxx</v>
      </c>
      <c r="L39">
        <f t="shared" si="8"/>
        <v>0.1</v>
      </c>
      <c r="M39">
        <f t="shared" si="2"/>
        <v>0.1</v>
      </c>
      <c r="N39">
        <f t="shared" si="1"/>
        <v>0</v>
      </c>
      <c r="O39" t="s">
        <v>11</v>
      </c>
    </row>
    <row r="40" spans="2:15">
      <c r="B40" s="2">
        <v>1.4583333333333299</v>
      </c>
      <c r="D40">
        <f t="shared" si="7"/>
        <v>8.1999999999999993</v>
      </c>
      <c r="E40">
        <f t="shared" si="4"/>
        <v>8</v>
      </c>
      <c r="F40">
        <f t="shared" si="0"/>
        <v>0.19999999999999959</v>
      </c>
      <c r="G40" s="3"/>
      <c r="H40" s="3"/>
      <c r="I40">
        <v>51.35</v>
      </c>
      <c r="K40" t="str">
        <f t="shared" si="5"/>
        <v>xxxxxxxxxxxxxxxxxxxxxxxxxxxxxxxxxxxxxxxxxxxxx</v>
      </c>
      <c r="L40">
        <f>L39</f>
        <v>0.1</v>
      </c>
      <c r="M40">
        <f t="shared" si="2"/>
        <v>0.1</v>
      </c>
      <c r="N40">
        <f t="shared" si="1"/>
        <v>0</v>
      </c>
      <c r="O40" t="s">
        <v>11</v>
      </c>
    </row>
    <row r="41" spans="2:15">
      <c r="B41" s="2">
        <v>1.5</v>
      </c>
      <c r="D41">
        <f t="shared" si="7"/>
        <v>8.1</v>
      </c>
      <c r="E41">
        <f t="shared" si="4"/>
        <v>8</v>
      </c>
      <c r="F41">
        <f t="shared" si="0"/>
        <v>9.9999999999999589E-2</v>
      </c>
      <c r="G41" s="3"/>
      <c r="H41" s="3">
        <v>1</v>
      </c>
      <c r="I41">
        <v>49.15</v>
      </c>
      <c r="K41" t="str">
        <f t="shared" si="5"/>
        <v>xxxxxxxxxxxxxxxxxxxxxxxxxxxxxxxxxxxx</v>
      </c>
      <c r="L41">
        <v>0.2</v>
      </c>
      <c r="M41">
        <f t="shared" si="2"/>
        <v>0.2</v>
      </c>
      <c r="N41">
        <f t="shared" si="1"/>
        <v>0.2</v>
      </c>
      <c r="O41" t="s">
        <v>11</v>
      </c>
    </row>
    <row r="42" spans="2:15">
      <c r="B42" s="2">
        <v>1.5416666666666701</v>
      </c>
      <c r="D42">
        <f t="shared" si="7"/>
        <v>10</v>
      </c>
      <c r="E42">
        <f t="shared" si="4"/>
        <v>8</v>
      </c>
      <c r="F42">
        <f t="shared" si="0"/>
        <v>2</v>
      </c>
      <c r="G42" s="3">
        <v>1</v>
      </c>
      <c r="H42" s="3"/>
      <c r="I42">
        <v>50.64</v>
      </c>
      <c r="K42" t="str">
        <f t="shared" si="5"/>
        <v>xxxxxxxxxxxxxxxxxxxxxxxxxxxxxxxxxxxxxxxxxx</v>
      </c>
      <c r="L42">
        <f t="shared" si="8"/>
        <v>0.2</v>
      </c>
      <c r="M42">
        <f t="shared" si="2"/>
        <v>0.2</v>
      </c>
      <c r="N42">
        <f t="shared" si="1"/>
        <v>0</v>
      </c>
      <c r="O42" t="s">
        <v>11</v>
      </c>
    </row>
    <row r="43" spans="2:15">
      <c r="B43" s="2">
        <v>1.5833333333333299</v>
      </c>
      <c r="D43">
        <f t="shared" si="7"/>
        <v>9.8000000000000007</v>
      </c>
      <c r="E43">
        <f t="shared" si="4"/>
        <v>8</v>
      </c>
      <c r="F43">
        <f t="shared" si="0"/>
        <v>1.8</v>
      </c>
      <c r="G43" s="3"/>
      <c r="H43" s="3"/>
      <c r="I43">
        <v>51.29</v>
      </c>
      <c r="K43" t="str">
        <f t="shared" si="5"/>
        <v>xxxxxxxxxxxxxxxxxxxxxxxxxxxxxxxxxxxxxxxxxxxxx</v>
      </c>
      <c r="L43">
        <f t="shared" si="8"/>
        <v>0.2</v>
      </c>
      <c r="M43">
        <f t="shared" si="2"/>
        <v>0.2</v>
      </c>
      <c r="N43">
        <f t="shared" si="1"/>
        <v>0</v>
      </c>
      <c r="O43" t="s">
        <v>11</v>
      </c>
    </row>
    <row r="44" spans="2:15">
      <c r="B44" s="2">
        <v>1.625</v>
      </c>
      <c r="D44">
        <f t="shared" si="7"/>
        <v>9.6</v>
      </c>
      <c r="E44">
        <f t="shared" si="4"/>
        <v>8</v>
      </c>
      <c r="F44">
        <f t="shared" si="0"/>
        <v>1.6</v>
      </c>
      <c r="G44" s="3"/>
      <c r="H44" s="3"/>
      <c r="I44">
        <v>51.08</v>
      </c>
      <c r="K44" t="str">
        <f t="shared" si="5"/>
        <v>xxxxxxxxxxxxxxxxxxxxxxxxxxxxxxxxxxxxxxxxxxxx</v>
      </c>
      <c r="L44">
        <f t="shared" si="8"/>
        <v>0.2</v>
      </c>
      <c r="M44">
        <f t="shared" si="2"/>
        <v>0.2</v>
      </c>
      <c r="N44">
        <f t="shared" si="1"/>
        <v>0</v>
      </c>
      <c r="O44" t="s">
        <v>11</v>
      </c>
    </row>
    <row r="45" spans="2:15">
      <c r="B45" s="2">
        <v>1.6666666666666701</v>
      </c>
      <c r="D45">
        <f t="shared" si="7"/>
        <v>9.4</v>
      </c>
      <c r="E45">
        <f t="shared" si="4"/>
        <v>8</v>
      </c>
      <c r="F45">
        <f t="shared" si="0"/>
        <v>1.4000000000000001</v>
      </c>
      <c r="G45" s="3"/>
      <c r="H45" s="3"/>
      <c r="I45">
        <v>51.3</v>
      </c>
      <c r="K45" t="str">
        <f t="shared" si="5"/>
        <v>xxxxxxxxxxxxxxxxxxxxxxxxxxxxxxxxxxxxxxxxxxxxx</v>
      </c>
      <c r="L45">
        <f t="shared" si="8"/>
        <v>0.2</v>
      </c>
      <c r="M45">
        <f t="shared" si="2"/>
        <v>0.2</v>
      </c>
      <c r="N45">
        <f t="shared" si="1"/>
        <v>0</v>
      </c>
      <c r="O45" t="s">
        <v>11</v>
      </c>
    </row>
    <row r="46" spans="2:15">
      <c r="B46" s="2">
        <v>1.7083333333333299</v>
      </c>
      <c r="D46">
        <f t="shared" si="7"/>
        <v>9.1999999999999993</v>
      </c>
      <c r="E46">
        <f t="shared" si="4"/>
        <v>8</v>
      </c>
      <c r="F46">
        <f t="shared" si="0"/>
        <v>1.2000000000000002</v>
      </c>
      <c r="G46" s="3"/>
      <c r="H46" s="3"/>
      <c r="I46">
        <v>51.08</v>
      </c>
      <c r="K46" t="str">
        <f t="shared" si="5"/>
        <v>xxxxxxxxxxxxxxxxxxxxxxxxxxxxxxxxxxxxxxxxxxxx</v>
      </c>
      <c r="L46">
        <f t="shared" si="8"/>
        <v>0.2</v>
      </c>
      <c r="M46">
        <f t="shared" si="2"/>
        <v>0.2</v>
      </c>
      <c r="N46">
        <f t="shared" si="1"/>
        <v>0</v>
      </c>
      <c r="O46" t="s">
        <v>11</v>
      </c>
    </row>
    <row r="47" spans="2:15">
      <c r="B47" s="2">
        <v>1.75</v>
      </c>
      <c r="D47">
        <f t="shared" si="7"/>
        <v>9</v>
      </c>
      <c r="E47">
        <f t="shared" si="4"/>
        <v>8</v>
      </c>
      <c r="F47">
        <f t="shared" si="0"/>
        <v>1.0000000000000002</v>
      </c>
      <c r="G47" s="3"/>
      <c r="H47" s="3"/>
      <c r="I47">
        <v>51.28</v>
      </c>
      <c r="K47" t="str">
        <f t="shared" si="5"/>
        <v>xxxxxxxxxxxxxxxxxxxxxxxxxxxxxxxxxxxxxxxxxxxxx</v>
      </c>
      <c r="L47">
        <f t="shared" si="8"/>
        <v>0.2</v>
      </c>
      <c r="M47">
        <f t="shared" si="2"/>
        <v>0.2</v>
      </c>
      <c r="N47">
        <f t="shared" si="1"/>
        <v>0</v>
      </c>
      <c r="O47" t="s">
        <v>11</v>
      </c>
    </row>
    <row r="48" spans="2:15">
      <c r="B48" s="2">
        <v>1.7916666666666701</v>
      </c>
      <c r="D48">
        <f t="shared" si="7"/>
        <v>8.8000000000000007</v>
      </c>
      <c r="E48">
        <f t="shared" si="4"/>
        <v>8</v>
      </c>
      <c r="F48">
        <f t="shared" si="0"/>
        <v>0.80000000000000027</v>
      </c>
      <c r="G48" s="3"/>
      <c r="H48" s="3"/>
      <c r="I48">
        <v>51.3</v>
      </c>
      <c r="K48" t="str">
        <f t="shared" si="5"/>
        <v>xxxxxxxxxxxxxxxxxxxxxxxxxxxxxxxxxxxxxxxxxxxxx</v>
      </c>
      <c r="L48">
        <f t="shared" si="8"/>
        <v>0.2</v>
      </c>
      <c r="M48">
        <f t="shared" si="2"/>
        <v>0.2</v>
      </c>
      <c r="N48">
        <f t="shared" si="1"/>
        <v>0</v>
      </c>
      <c r="O48" t="s">
        <v>11</v>
      </c>
    </row>
    <row r="49" spans="1:15">
      <c r="B49" s="2">
        <v>1.8333333333333299</v>
      </c>
      <c r="D49">
        <f t="shared" si="7"/>
        <v>8.6</v>
      </c>
      <c r="E49">
        <f t="shared" si="4"/>
        <v>8</v>
      </c>
      <c r="F49">
        <f t="shared" si="0"/>
        <v>0.60000000000000031</v>
      </c>
      <c r="G49" s="3"/>
      <c r="H49" s="3"/>
      <c r="I49">
        <v>51.04</v>
      </c>
      <c r="K49" t="str">
        <f t="shared" si="5"/>
        <v>xxxxxxxxxxxxxxxxxxxxxxxxxxxxxxxxxxxxxxxxxxxx</v>
      </c>
      <c r="L49">
        <f t="shared" si="8"/>
        <v>0.2</v>
      </c>
      <c r="M49">
        <f t="shared" si="2"/>
        <v>0.2</v>
      </c>
      <c r="N49">
        <f t="shared" si="1"/>
        <v>0</v>
      </c>
      <c r="O49" t="s">
        <v>11</v>
      </c>
    </row>
    <row r="50" spans="1:15">
      <c r="B50" s="2">
        <v>1.875</v>
      </c>
      <c r="D50">
        <f t="shared" si="7"/>
        <v>8.4</v>
      </c>
      <c r="E50">
        <f t="shared" si="4"/>
        <v>8</v>
      </c>
      <c r="F50">
        <f t="shared" si="0"/>
        <v>0.4000000000000003</v>
      </c>
      <c r="G50" s="3"/>
      <c r="H50" s="3"/>
      <c r="I50">
        <v>51.32</v>
      </c>
      <c r="K50" t="str">
        <f t="shared" si="5"/>
        <v>xxxxxxxxxxxxxxxxxxxxxxxxxxxxxxxxxxxxxxxxxxxxx</v>
      </c>
      <c r="L50">
        <f t="shared" si="8"/>
        <v>0.2</v>
      </c>
      <c r="M50">
        <f t="shared" si="2"/>
        <v>0.2</v>
      </c>
      <c r="N50">
        <f t="shared" si="1"/>
        <v>0</v>
      </c>
      <c r="O50" t="s">
        <v>11</v>
      </c>
    </row>
    <row r="51" spans="1:15">
      <c r="B51" s="2">
        <v>1.9166666666666701</v>
      </c>
      <c r="D51">
        <f t="shared" si="7"/>
        <v>8.2000000000000011</v>
      </c>
      <c r="E51">
        <f t="shared" si="4"/>
        <v>8</v>
      </c>
      <c r="F51">
        <f t="shared" si="0"/>
        <v>0.20000000000000029</v>
      </c>
      <c r="G51" s="3"/>
      <c r="H51" s="3"/>
      <c r="I51">
        <v>51.29</v>
      </c>
      <c r="K51" t="str">
        <f t="shared" si="5"/>
        <v>xxxxxxxxxxxxxxxxxxxxxxxxxxxxxxxxxxxxxxxxxxxxx</v>
      </c>
      <c r="L51">
        <f t="shared" si="8"/>
        <v>0.2</v>
      </c>
      <c r="M51">
        <f t="shared" si="2"/>
        <v>0.2</v>
      </c>
      <c r="N51">
        <f t="shared" si="1"/>
        <v>0</v>
      </c>
      <c r="O51" t="s">
        <v>11</v>
      </c>
    </row>
    <row r="52" spans="1:15">
      <c r="B52" s="2">
        <v>1.9583333333333299</v>
      </c>
      <c r="D52">
        <f t="shared" si="7"/>
        <v>8</v>
      </c>
      <c r="E52">
        <f t="shared" si="4"/>
        <v>8</v>
      </c>
      <c r="F52">
        <f t="shared" si="0"/>
        <v>2.7755575615628914E-16</v>
      </c>
      <c r="G52" s="3"/>
      <c r="H52" s="3"/>
      <c r="I52">
        <v>51.24</v>
      </c>
      <c r="K52" t="str">
        <f t="shared" si="5"/>
        <v>xxxxxxxxxxxxxxxxxxxxxxxxxxxxxxxxxxxxxxxxxxxx</v>
      </c>
      <c r="L52">
        <f t="shared" si="8"/>
        <v>0.2</v>
      </c>
      <c r="M52">
        <f t="shared" si="2"/>
        <v>0.2</v>
      </c>
      <c r="N52">
        <f t="shared" si="1"/>
        <v>0</v>
      </c>
      <c r="O52" t="s">
        <v>11</v>
      </c>
    </row>
    <row r="53" spans="1:15">
      <c r="A53" s="4">
        <f>A29+1</f>
        <v>40740</v>
      </c>
      <c r="B53" s="2">
        <v>2.0000000000000799</v>
      </c>
      <c r="D53">
        <f t="shared" si="7"/>
        <v>7.8000000000000007</v>
      </c>
      <c r="E53">
        <f t="shared" si="4"/>
        <v>8</v>
      </c>
      <c r="F53">
        <f t="shared" si="0"/>
        <v>-0.19999999999999973</v>
      </c>
      <c r="G53" s="3"/>
      <c r="H53" s="3"/>
      <c r="I53">
        <v>48.8</v>
      </c>
      <c r="K53" t="str">
        <f t="shared" si="5"/>
        <v>xxxxxxxxxxxxxxxxxxxxxxxxxxxxxxxxxxx</v>
      </c>
      <c r="L53">
        <f t="shared" si="8"/>
        <v>0.2</v>
      </c>
      <c r="M53">
        <f t="shared" si="2"/>
        <v>0</v>
      </c>
      <c r="N53">
        <f t="shared" si="1"/>
        <v>0</v>
      </c>
      <c r="O53" t="s">
        <v>11</v>
      </c>
    </row>
    <row r="54" spans="1:15">
      <c r="A54" s="4"/>
      <c r="B54" s="2">
        <v>2.04166666666675</v>
      </c>
      <c r="D54">
        <f t="shared" ref="D54:D117" si="9">E54+F54</f>
        <v>7.8</v>
      </c>
      <c r="E54">
        <f t="shared" si="4"/>
        <v>7.8</v>
      </c>
      <c r="F54">
        <f t="shared" si="0"/>
        <v>0</v>
      </c>
      <c r="G54" s="3"/>
      <c r="H54" s="3"/>
      <c r="I54">
        <v>47.96</v>
      </c>
      <c r="K54" t="str">
        <f t="shared" si="5"/>
        <v>xxxxxxxxxxxxxxxxxxxxxxxxxxxxxxx</v>
      </c>
      <c r="L54">
        <f t="shared" ref="L54:L117" si="10">L53</f>
        <v>0.2</v>
      </c>
      <c r="M54">
        <f t="shared" si="2"/>
        <v>0</v>
      </c>
      <c r="N54">
        <f t="shared" si="1"/>
        <v>0</v>
      </c>
      <c r="O54" t="s">
        <v>11</v>
      </c>
    </row>
    <row r="55" spans="1:15">
      <c r="B55" s="2">
        <v>2.0833333333334201</v>
      </c>
      <c r="D55">
        <f t="shared" si="9"/>
        <v>7.6</v>
      </c>
      <c r="E55">
        <f t="shared" si="4"/>
        <v>7.6</v>
      </c>
      <c r="F55">
        <f t="shared" si="0"/>
        <v>0</v>
      </c>
      <c r="G55" s="3"/>
      <c r="H55" s="3"/>
      <c r="I55">
        <v>47.79</v>
      </c>
      <c r="K55" t="str">
        <f t="shared" si="5"/>
        <v>xxxxxxxxxxxxxxxxxxxxxxxxxxxxxxx</v>
      </c>
      <c r="L55">
        <f t="shared" si="10"/>
        <v>0.2</v>
      </c>
      <c r="M55">
        <f t="shared" si="2"/>
        <v>0</v>
      </c>
      <c r="N55">
        <f t="shared" si="1"/>
        <v>0</v>
      </c>
      <c r="O55" t="s">
        <v>11</v>
      </c>
    </row>
    <row r="56" spans="1:15">
      <c r="B56" s="2">
        <v>2.1250000000000902</v>
      </c>
      <c r="D56">
        <f t="shared" si="9"/>
        <v>7.3999999999999995</v>
      </c>
      <c r="E56">
        <f t="shared" si="4"/>
        <v>7.3999999999999995</v>
      </c>
      <c r="F56">
        <f t="shared" si="0"/>
        <v>0</v>
      </c>
      <c r="G56" s="3"/>
      <c r="H56" s="3"/>
      <c r="I56">
        <v>47.64</v>
      </c>
      <c r="K56" t="str">
        <f t="shared" si="5"/>
        <v>xxxxxxxxxxxxxxxxxxxxxxxxxxxxxx</v>
      </c>
      <c r="L56">
        <f t="shared" si="10"/>
        <v>0.2</v>
      </c>
      <c r="M56">
        <f t="shared" si="2"/>
        <v>0</v>
      </c>
      <c r="N56">
        <f t="shared" si="1"/>
        <v>0</v>
      </c>
      <c r="O56" t="s">
        <v>11</v>
      </c>
    </row>
    <row r="57" spans="1:15">
      <c r="B57" s="2">
        <v>2.1666666666667602</v>
      </c>
      <c r="D57">
        <f t="shared" si="9"/>
        <v>7.1999999999999993</v>
      </c>
      <c r="E57">
        <f t="shared" si="4"/>
        <v>7.1999999999999993</v>
      </c>
      <c r="F57">
        <f t="shared" si="0"/>
        <v>0</v>
      </c>
      <c r="G57" s="3"/>
      <c r="H57" s="3"/>
      <c r="I57">
        <v>47.7</v>
      </c>
      <c r="K57" t="str">
        <f t="shared" si="5"/>
        <v>xxxxxxxxxxxxxxxxxxxxxxxxxxxxxx</v>
      </c>
      <c r="L57">
        <f t="shared" si="10"/>
        <v>0.2</v>
      </c>
      <c r="M57">
        <f t="shared" si="2"/>
        <v>0</v>
      </c>
      <c r="N57">
        <f t="shared" si="1"/>
        <v>0</v>
      </c>
      <c r="O57" t="s">
        <v>11</v>
      </c>
    </row>
    <row r="58" spans="1:15">
      <c r="B58" s="2">
        <v>2.2083333333334298</v>
      </c>
      <c r="D58">
        <f t="shared" si="9"/>
        <v>6.9999999999999991</v>
      </c>
      <c r="E58">
        <f t="shared" si="4"/>
        <v>6.9999999999999991</v>
      </c>
      <c r="F58">
        <f t="shared" si="0"/>
        <v>0</v>
      </c>
      <c r="G58" s="3"/>
      <c r="H58" s="3"/>
      <c r="I58">
        <v>47.56</v>
      </c>
      <c r="K58" t="str">
        <f t="shared" si="5"/>
        <v>xxxxxxxxxxxxxxxxxxxxxxxxxxxxxx</v>
      </c>
      <c r="L58">
        <f t="shared" si="10"/>
        <v>0.2</v>
      </c>
      <c r="M58">
        <f t="shared" si="2"/>
        <v>0</v>
      </c>
      <c r="N58">
        <f t="shared" si="1"/>
        <v>0</v>
      </c>
      <c r="O58" t="s">
        <v>11</v>
      </c>
    </row>
    <row r="59" spans="1:15">
      <c r="B59" s="2">
        <v>2.2500000000000999</v>
      </c>
      <c r="D59">
        <f t="shared" si="9"/>
        <v>6.7999999999999989</v>
      </c>
      <c r="E59">
        <f t="shared" si="4"/>
        <v>6.7999999999999989</v>
      </c>
      <c r="F59">
        <f t="shared" si="0"/>
        <v>0</v>
      </c>
      <c r="G59" s="3"/>
      <c r="H59" s="3"/>
      <c r="I59">
        <v>47.48</v>
      </c>
      <c r="K59" t="str">
        <f t="shared" si="5"/>
        <v>xxxxxxxxxxxxxxxxxxxxxxxxxxxxx</v>
      </c>
      <c r="L59">
        <f t="shared" si="10"/>
        <v>0.2</v>
      </c>
      <c r="M59">
        <f t="shared" si="2"/>
        <v>0</v>
      </c>
      <c r="N59">
        <f t="shared" si="1"/>
        <v>0</v>
      </c>
      <c r="O59" t="s">
        <v>11</v>
      </c>
    </row>
    <row r="60" spans="1:15">
      <c r="B60" s="2">
        <v>2.29166666666677</v>
      </c>
      <c r="D60">
        <f t="shared" si="9"/>
        <v>6.5999999999999988</v>
      </c>
      <c r="E60">
        <f t="shared" si="4"/>
        <v>6.5999999999999988</v>
      </c>
      <c r="F60">
        <f t="shared" si="0"/>
        <v>0</v>
      </c>
      <c r="G60" s="3"/>
      <c r="H60" s="3"/>
      <c r="I60">
        <v>47.35</v>
      </c>
      <c r="K60" t="str">
        <f t="shared" si="5"/>
        <v>xxxxxxxxxxxxxxxxxxxxxxxxxxxxx</v>
      </c>
      <c r="L60">
        <f t="shared" si="10"/>
        <v>0.2</v>
      </c>
      <c r="M60">
        <f t="shared" si="2"/>
        <v>0</v>
      </c>
      <c r="N60">
        <f t="shared" si="1"/>
        <v>0</v>
      </c>
      <c r="O60" t="s">
        <v>11</v>
      </c>
    </row>
    <row r="61" spans="1:15">
      <c r="B61" s="2">
        <v>2.3333333333334401</v>
      </c>
      <c r="D61">
        <f t="shared" si="9"/>
        <v>6.3999999999999986</v>
      </c>
      <c r="E61">
        <f t="shared" si="4"/>
        <v>6.3999999999999986</v>
      </c>
      <c r="F61">
        <f t="shared" si="0"/>
        <v>0</v>
      </c>
      <c r="G61" s="3"/>
      <c r="H61" s="3"/>
      <c r="I61">
        <v>47.09</v>
      </c>
      <c r="K61" t="str">
        <f t="shared" si="5"/>
        <v>xxxxxxxxxxxxxxxxxxxxxxxxxxxx</v>
      </c>
      <c r="L61">
        <f t="shared" si="10"/>
        <v>0.2</v>
      </c>
      <c r="M61">
        <f t="shared" si="2"/>
        <v>0</v>
      </c>
      <c r="N61">
        <f t="shared" si="1"/>
        <v>0</v>
      </c>
      <c r="O61" t="s">
        <v>11</v>
      </c>
    </row>
    <row r="62" spans="1:15">
      <c r="B62" s="2">
        <v>2.3750000000001101</v>
      </c>
      <c r="D62">
        <f t="shared" si="9"/>
        <v>6.1999999999999984</v>
      </c>
      <c r="E62">
        <f t="shared" si="4"/>
        <v>6.1999999999999984</v>
      </c>
      <c r="F62">
        <f t="shared" si="0"/>
        <v>0</v>
      </c>
      <c r="G62" s="3"/>
      <c r="H62" s="3"/>
      <c r="I62">
        <v>46.85</v>
      </c>
      <c r="K62" t="str">
        <f t="shared" si="5"/>
        <v>xxxxxxxxxxxxxxxxxxxxxxxxxxx</v>
      </c>
      <c r="L62">
        <v>0.1</v>
      </c>
      <c r="M62">
        <f t="shared" si="2"/>
        <v>0</v>
      </c>
      <c r="N62">
        <f t="shared" si="1"/>
        <v>0</v>
      </c>
      <c r="O62" t="s">
        <v>11</v>
      </c>
    </row>
    <row r="63" spans="1:15">
      <c r="B63" s="2">
        <v>2.4166666666667802</v>
      </c>
      <c r="D63">
        <f t="shared" si="9"/>
        <v>6.0999999999999988</v>
      </c>
      <c r="E63">
        <f t="shared" si="4"/>
        <v>6.0999999999999988</v>
      </c>
      <c r="F63">
        <f t="shared" si="0"/>
        <v>0</v>
      </c>
      <c r="G63" s="3"/>
      <c r="H63" s="3"/>
      <c r="I63">
        <v>47.47</v>
      </c>
      <c r="K63" t="str">
        <f t="shared" si="5"/>
        <v>xxxxxxxxxxxxxxxxxxxxxxxxxxxxx</v>
      </c>
      <c r="L63">
        <f t="shared" si="10"/>
        <v>0.1</v>
      </c>
      <c r="M63">
        <f t="shared" si="2"/>
        <v>0</v>
      </c>
      <c r="N63">
        <f t="shared" si="1"/>
        <v>0</v>
      </c>
      <c r="O63" t="s">
        <v>11</v>
      </c>
    </row>
    <row r="64" spans="1:15">
      <c r="B64" s="2">
        <v>2.4583333333334498</v>
      </c>
      <c r="D64">
        <f t="shared" si="9"/>
        <v>5.9999999999999991</v>
      </c>
      <c r="E64">
        <f t="shared" si="4"/>
        <v>5.9999999999999991</v>
      </c>
      <c r="F64">
        <f t="shared" si="0"/>
        <v>0</v>
      </c>
      <c r="G64" s="3"/>
      <c r="H64" s="3"/>
      <c r="I64">
        <v>47.35</v>
      </c>
      <c r="K64" t="str">
        <f t="shared" si="5"/>
        <v>xxxxxxxxxxxxxxxxxxxxxxxxxxxxx</v>
      </c>
      <c r="L64">
        <f t="shared" si="10"/>
        <v>0.1</v>
      </c>
      <c r="M64">
        <f t="shared" si="2"/>
        <v>0</v>
      </c>
      <c r="N64">
        <f t="shared" si="1"/>
        <v>0</v>
      </c>
      <c r="O64" t="s">
        <v>11</v>
      </c>
    </row>
    <row r="65" spans="1:15">
      <c r="B65" s="2">
        <v>2.5000000000001199</v>
      </c>
      <c r="D65">
        <f t="shared" si="9"/>
        <v>5.8999999999999995</v>
      </c>
      <c r="E65">
        <f t="shared" si="4"/>
        <v>5.8999999999999995</v>
      </c>
      <c r="F65">
        <f t="shared" si="0"/>
        <v>0</v>
      </c>
      <c r="G65" s="3"/>
      <c r="H65" s="3"/>
      <c r="I65">
        <v>46.89</v>
      </c>
      <c r="K65" t="str">
        <f t="shared" si="5"/>
        <v>xxxxxxxxxxxxxxxxxxxxxxxxxxx</v>
      </c>
      <c r="L65">
        <f t="shared" si="10"/>
        <v>0.1</v>
      </c>
      <c r="M65">
        <f t="shared" si="2"/>
        <v>0</v>
      </c>
      <c r="N65">
        <f t="shared" si="1"/>
        <v>0</v>
      </c>
      <c r="O65" t="s">
        <v>11</v>
      </c>
    </row>
    <row r="66" spans="1:15">
      <c r="B66" s="2">
        <v>2.54166666666679</v>
      </c>
      <c r="D66">
        <f t="shared" si="9"/>
        <v>5.8</v>
      </c>
      <c r="E66">
        <f t="shared" si="4"/>
        <v>5.8</v>
      </c>
      <c r="F66">
        <f t="shared" si="0"/>
        <v>0</v>
      </c>
      <c r="G66" s="3"/>
      <c r="H66" s="3"/>
      <c r="I66">
        <v>47.3</v>
      </c>
      <c r="K66" t="str">
        <f t="shared" si="5"/>
        <v>xxxxxxxxxxxxxxxxxxxxxxxxxxxxx</v>
      </c>
      <c r="L66">
        <f t="shared" si="10"/>
        <v>0.1</v>
      </c>
      <c r="M66">
        <f t="shared" si="2"/>
        <v>0</v>
      </c>
      <c r="N66">
        <f t="shared" si="1"/>
        <v>0</v>
      </c>
      <c r="O66" t="s">
        <v>11</v>
      </c>
    </row>
    <row r="67" spans="1:15">
      <c r="B67" s="2">
        <v>2.58333333333346</v>
      </c>
      <c r="D67">
        <f t="shared" si="9"/>
        <v>5.7</v>
      </c>
      <c r="E67">
        <f t="shared" si="4"/>
        <v>5.7</v>
      </c>
      <c r="F67">
        <f t="shared" si="0"/>
        <v>0</v>
      </c>
      <c r="G67" s="3"/>
      <c r="H67" s="3"/>
      <c r="I67">
        <v>47.14</v>
      </c>
      <c r="K67" t="str">
        <f t="shared" si="5"/>
        <v>xxxxxxxxxxxxxxxxxxxxxxxxxxxx</v>
      </c>
      <c r="L67">
        <f t="shared" si="10"/>
        <v>0.1</v>
      </c>
      <c r="M67">
        <f t="shared" si="2"/>
        <v>0</v>
      </c>
      <c r="N67">
        <f t="shared" si="1"/>
        <v>0</v>
      </c>
      <c r="O67" t="s">
        <v>11</v>
      </c>
    </row>
    <row r="68" spans="1:15">
      <c r="B68" s="2">
        <v>2.6250000000001301</v>
      </c>
      <c r="D68">
        <f t="shared" si="9"/>
        <v>5.6000000000000005</v>
      </c>
      <c r="E68">
        <f t="shared" si="4"/>
        <v>5.6000000000000005</v>
      </c>
      <c r="F68">
        <f t="shared" si="0"/>
        <v>0</v>
      </c>
      <c r="G68" s="3"/>
      <c r="H68" s="3"/>
      <c r="I68">
        <v>47.11</v>
      </c>
      <c r="K68" t="str">
        <f t="shared" si="5"/>
        <v>xxxxxxxxxxxxxxxxxxxxxxxxxxxx</v>
      </c>
      <c r="L68">
        <f t="shared" si="10"/>
        <v>0.1</v>
      </c>
      <c r="M68">
        <f t="shared" si="2"/>
        <v>0</v>
      </c>
      <c r="N68">
        <f t="shared" si="1"/>
        <v>0</v>
      </c>
      <c r="O68" t="s">
        <v>11</v>
      </c>
    </row>
    <row r="69" spans="1:15">
      <c r="B69" s="2">
        <v>2.6666666666668002</v>
      </c>
      <c r="D69">
        <f t="shared" si="9"/>
        <v>5.5000000000000009</v>
      </c>
      <c r="E69">
        <f t="shared" si="4"/>
        <v>5.5000000000000009</v>
      </c>
      <c r="F69">
        <f t="shared" si="0"/>
        <v>0</v>
      </c>
      <c r="G69" s="3"/>
      <c r="H69" s="3"/>
      <c r="I69">
        <v>47.19</v>
      </c>
      <c r="K69" t="str">
        <f t="shared" si="5"/>
        <v>xxxxxxxxxxxxxxxxxxxxxxxxxxxx</v>
      </c>
      <c r="L69">
        <f t="shared" si="10"/>
        <v>0.1</v>
      </c>
      <c r="M69">
        <f t="shared" si="2"/>
        <v>0</v>
      </c>
      <c r="N69">
        <f t="shared" si="1"/>
        <v>0</v>
      </c>
      <c r="O69" t="s">
        <v>11</v>
      </c>
    </row>
    <row r="70" spans="1:15">
      <c r="B70" s="2">
        <v>2.7083333333334698</v>
      </c>
      <c r="D70">
        <f t="shared" si="9"/>
        <v>5.4000000000000012</v>
      </c>
      <c r="E70">
        <f t="shared" si="4"/>
        <v>5.4000000000000012</v>
      </c>
      <c r="F70">
        <f t="shared" ref="F70:F133" si="11">IF(G70&gt;0,F$3,IF(F69&gt;0,F69-M69,0))</f>
        <v>0</v>
      </c>
      <c r="G70" s="3"/>
      <c r="H70" s="3"/>
      <c r="I70">
        <v>47.02</v>
      </c>
      <c r="K70" t="str">
        <f t="shared" si="5"/>
        <v>xxxxxxxxxxxxxxxxxxxxxxxxxxxx</v>
      </c>
      <c r="L70">
        <f t="shared" si="10"/>
        <v>0.1</v>
      </c>
      <c r="M70">
        <f t="shared" si="2"/>
        <v>0</v>
      </c>
      <c r="N70">
        <f t="shared" si="1"/>
        <v>0</v>
      </c>
      <c r="O70" t="s">
        <v>11</v>
      </c>
    </row>
    <row r="71" spans="1:15">
      <c r="B71" s="2">
        <v>2.7500000000001399</v>
      </c>
      <c r="D71">
        <f t="shared" si="9"/>
        <v>5.3000000000000016</v>
      </c>
      <c r="E71">
        <f t="shared" si="4"/>
        <v>5.3000000000000016</v>
      </c>
      <c r="F71">
        <f t="shared" si="11"/>
        <v>0</v>
      </c>
      <c r="G71" s="3"/>
      <c r="H71" s="3"/>
      <c r="I71">
        <v>46.91</v>
      </c>
      <c r="K71" t="str">
        <f t="shared" si="5"/>
        <v>xxxxxxxxxxxxxxxxxxxxxxxxxxx</v>
      </c>
      <c r="L71">
        <f t="shared" si="10"/>
        <v>0.1</v>
      </c>
      <c r="M71">
        <f t="shared" si="2"/>
        <v>0</v>
      </c>
      <c r="N71">
        <f t="shared" si="1"/>
        <v>0</v>
      </c>
      <c r="O71" t="s">
        <v>11</v>
      </c>
    </row>
    <row r="72" spans="1:15">
      <c r="B72" s="2">
        <v>2.79166666666681</v>
      </c>
      <c r="D72">
        <f t="shared" si="9"/>
        <v>5.200000000000002</v>
      </c>
      <c r="E72">
        <f t="shared" si="4"/>
        <v>5.200000000000002</v>
      </c>
      <c r="F72">
        <f t="shared" si="11"/>
        <v>0</v>
      </c>
      <c r="G72" s="3"/>
      <c r="H72" s="3"/>
      <c r="I72">
        <v>46.66</v>
      </c>
      <c r="K72" t="str">
        <f t="shared" si="5"/>
        <v>xxxxxxxxxxxxxxxxxxxxxxxxxx</v>
      </c>
      <c r="L72">
        <f t="shared" si="10"/>
        <v>0.1</v>
      </c>
      <c r="M72">
        <f t="shared" si="2"/>
        <v>0</v>
      </c>
      <c r="N72">
        <f t="shared" si="1"/>
        <v>0</v>
      </c>
      <c r="O72" t="s">
        <v>11</v>
      </c>
    </row>
    <row r="73" spans="1:15">
      <c r="B73" s="2">
        <v>2.83333333333348</v>
      </c>
      <c r="D73">
        <f t="shared" si="9"/>
        <v>5.1000000000000023</v>
      </c>
      <c r="E73">
        <f t="shared" si="4"/>
        <v>5.1000000000000023</v>
      </c>
      <c r="F73">
        <f t="shared" si="11"/>
        <v>0</v>
      </c>
      <c r="G73" s="3"/>
      <c r="H73" s="3"/>
      <c r="I73">
        <v>46.92</v>
      </c>
      <c r="K73" t="str">
        <f t="shared" si="5"/>
        <v>xxxxxxxxxxxxxxxxxxxxxxxxxxx</v>
      </c>
      <c r="L73">
        <f t="shared" si="10"/>
        <v>0.1</v>
      </c>
      <c r="M73">
        <f t="shared" si="2"/>
        <v>0</v>
      </c>
      <c r="N73">
        <f t="shared" si="1"/>
        <v>0</v>
      </c>
      <c r="O73" t="s">
        <v>11</v>
      </c>
    </row>
    <row r="74" spans="1:15">
      <c r="B74" s="2">
        <v>2.8750000000001501</v>
      </c>
      <c r="D74">
        <f t="shared" si="9"/>
        <v>5.0000000000000027</v>
      </c>
      <c r="E74">
        <f t="shared" si="4"/>
        <v>5.0000000000000027</v>
      </c>
      <c r="F74">
        <f t="shared" si="11"/>
        <v>0</v>
      </c>
      <c r="G74" s="3"/>
      <c r="H74" s="3"/>
      <c r="I74">
        <v>46.48</v>
      </c>
      <c r="K74" t="str">
        <f t="shared" si="5"/>
        <v>xxxxxxxxxxxxxxxxxxxxxxxxx</v>
      </c>
      <c r="L74">
        <f t="shared" si="10"/>
        <v>0.1</v>
      </c>
      <c r="M74">
        <f t="shared" si="2"/>
        <v>0</v>
      </c>
      <c r="N74">
        <f t="shared" si="1"/>
        <v>0</v>
      </c>
      <c r="O74" t="s">
        <v>11</v>
      </c>
    </row>
    <row r="75" spans="1:15">
      <c r="B75" s="2">
        <v>2.9166666666668202</v>
      </c>
      <c r="D75">
        <f t="shared" si="9"/>
        <v>4.900000000000003</v>
      </c>
      <c r="E75">
        <f t="shared" si="4"/>
        <v>4.900000000000003</v>
      </c>
      <c r="F75">
        <f t="shared" si="11"/>
        <v>0</v>
      </c>
      <c r="G75" s="3"/>
      <c r="H75" s="3"/>
      <c r="I75">
        <v>46.05</v>
      </c>
      <c r="K75" t="str">
        <f t="shared" si="5"/>
        <v>xxxxxxxxxxxxxxxxxxxxxxxx</v>
      </c>
      <c r="L75">
        <f t="shared" si="10"/>
        <v>0.1</v>
      </c>
      <c r="M75">
        <f t="shared" si="2"/>
        <v>0</v>
      </c>
      <c r="N75">
        <f t="shared" si="1"/>
        <v>0</v>
      </c>
      <c r="O75" t="s">
        <v>11</v>
      </c>
    </row>
    <row r="76" spans="1:15">
      <c r="B76" s="2">
        <v>2.9583333333334898</v>
      </c>
      <c r="D76">
        <f t="shared" si="9"/>
        <v>4.8000000000000034</v>
      </c>
      <c r="E76">
        <f t="shared" si="4"/>
        <v>4.8000000000000034</v>
      </c>
      <c r="F76">
        <f t="shared" si="11"/>
        <v>0</v>
      </c>
      <c r="G76" s="3"/>
      <c r="H76" s="3"/>
      <c r="I76">
        <v>46.52</v>
      </c>
      <c r="K76" t="str">
        <f t="shared" si="5"/>
        <v>xxxxxxxxxxxxxxxxxxxxxxxxxx</v>
      </c>
      <c r="L76">
        <f t="shared" si="10"/>
        <v>0.1</v>
      </c>
      <c r="M76">
        <f t="shared" si="2"/>
        <v>0</v>
      </c>
      <c r="N76">
        <f t="shared" si="1"/>
        <v>0</v>
      </c>
      <c r="O76" t="s">
        <v>11</v>
      </c>
    </row>
    <row r="77" spans="1:15">
      <c r="A77" s="4">
        <f>A53+1</f>
        <v>40741</v>
      </c>
      <c r="B77" s="2">
        <v>3.0000000000001599</v>
      </c>
      <c r="D77">
        <f t="shared" si="9"/>
        <v>4.7000000000000037</v>
      </c>
      <c r="E77">
        <f t="shared" si="4"/>
        <v>4.7000000000000037</v>
      </c>
      <c r="F77">
        <f t="shared" si="11"/>
        <v>0</v>
      </c>
      <c r="G77" s="3"/>
      <c r="H77" s="3"/>
      <c r="I77">
        <v>46.05</v>
      </c>
      <c r="K77" t="str">
        <f t="shared" si="5"/>
        <v>xxxxxxxxxxxxxxxxxxxxxxxx</v>
      </c>
      <c r="L77">
        <f t="shared" si="10"/>
        <v>0.1</v>
      </c>
      <c r="M77">
        <f t="shared" si="2"/>
        <v>0</v>
      </c>
      <c r="N77">
        <f t="shared" ref="N77:N140" si="12">IF(H77&gt;0,IF(E77&gt;=8,L77,0.5),0)</f>
        <v>0</v>
      </c>
      <c r="O77" t="s">
        <v>11</v>
      </c>
    </row>
    <row r="78" spans="1:15">
      <c r="A78" s="4"/>
      <c r="B78" s="2">
        <v>3.0416666666668299</v>
      </c>
      <c r="D78">
        <f t="shared" si="9"/>
        <v>4.6000000000000041</v>
      </c>
      <c r="E78">
        <f t="shared" si="4"/>
        <v>4.6000000000000041</v>
      </c>
      <c r="F78">
        <f t="shared" si="11"/>
        <v>0</v>
      </c>
      <c r="G78" s="3"/>
      <c r="H78" s="3"/>
      <c r="I78">
        <v>46.31</v>
      </c>
      <c r="K78" t="str">
        <f t="shared" si="5"/>
        <v>xxxxxxxxxxxxxxxxxxxxxxxxx</v>
      </c>
      <c r="L78">
        <f t="shared" si="10"/>
        <v>0.1</v>
      </c>
      <c r="M78">
        <f t="shared" ref="M78:M141" si="13">IF(F78&gt;0,IF(E78&gt;=8,L78,0.3),0)</f>
        <v>0</v>
      </c>
      <c r="N78">
        <f t="shared" si="12"/>
        <v>0</v>
      </c>
      <c r="O78" t="s">
        <v>11</v>
      </c>
    </row>
    <row r="79" spans="1:15">
      <c r="B79" s="2">
        <v>3.0833333333335</v>
      </c>
      <c r="D79">
        <f t="shared" si="9"/>
        <v>4.5000000000000044</v>
      </c>
      <c r="E79">
        <f t="shared" si="4"/>
        <v>4.5000000000000044</v>
      </c>
      <c r="F79">
        <f t="shared" si="11"/>
        <v>0</v>
      </c>
      <c r="G79" s="3"/>
      <c r="H79" s="3"/>
      <c r="I79">
        <v>46.33</v>
      </c>
      <c r="K79" t="str">
        <f t="shared" si="5"/>
        <v>xxxxxxxxxxxxxxxxxxxxxxxxx</v>
      </c>
      <c r="L79">
        <f t="shared" si="10"/>
        <v>0.1</v>
      </c>
      <c r="M79">
        <f t="shared" si="13"/>
        <v>0</v>
      </c>
      <c r="N79">
        <f t="shared" si="12"/>
        <v>0</v>
      </c>
      <c r="O79" t="s">
        <v>11</v>
      </c>
    </row>
    <row r="80" spans="1:15">
      <c r="B80" s="2">
        <v>3.1250000000001701</v>
      </c>
      <c r="D80">
        <f t="shared" si="9"/>
        <v>4.4000000000000048</v>
      </c>
      <c r="E80">
        <f t="shared" si="4"/>
        <v>4.4000000000000048</v>
      </c>
      <c r="F80">
        <f t="shared" si="11"/>
        <v>0</v>
      </c>
      <c r="G80" s="3"/>
      <c r="H80" s="3"/>
      <c r="I80">
        <v>45.68</v>
      </c>
      <c r="K80" t="str">
        <f t="shared" si="5"/>
        <v>xxxxxxxxxxxxxxxxxxxxxx</v>
      </c>
      <c r="L80">
        <f t="shared" si="10"/>
        <v>0.1</v>
      </c>
      <c r="M80">
        <f t="shared" si="13"/>
        <v>0</v>
      </c>
      <c r="N80">
        <f t="shared" si="12"/>
        <v>0</v>
      </c>
      <c r="O80" t="s">
        <v>11</v>
      </c>
    </row>
    <row r="81" spans="2:15">
      <c r="B81" s="2">
        <v>3.1666666666668402</v>
      </c>
      <c r="D81">
        <f t="shared" si="9"/>
        <v>4.3000000000000052</v>
      </c>
      <c r="E81">
        <f t="shared" si="4"/>
        <v>4.3000000000000052</v>
      </c>
      <c r="F81">
        <f t="shared" si="11"/>
        <v>0</v>
      </c>
      <c r="G81" s="3"/>
      <c r="H81" s="3"/>
      <c r="I81">
        <v>46</v>
      </c>
      <c r="K81" t="str">
        <f t="shared" si="5"/>
        <v>xxxxxxxxxxxxxxxxxxxxxxxx</v>
      </c>
      <c r="L81">
        <f t="shared" si="10"/>
        <v>0.1</v>
      </c>
      <c r="M81">
        <f t="shared" si="13"/>
        <v>0</v>
      </c>
      <c r="N81">
        <f t="shared" si="12"/>
        <v>0</v>
      </c>
      <c r="O81" t="s">
        <v>11</v>
      </c>
    </row>
    <row r="82" spans="2:15">
      <c r="B82" s="2">
        <v>3.2083333333335098</v>
      </c>
      <c r="D82">
        <f t="shared" si="9"/>
        <v>4.2000000000000055</v>
      </c>
      <c r="E82">
        <f t="shared" ref="E82:E145" si="14">MIN(E81-L81+M81+N81,8)</f>
        <v>4.2000000000000055</v>
      </c>
      <c r="F82">
        <f t="shared" si="11"/>
        <v>0</v>
      </c>
      <c r="G82" s="3"/>
      <c r="H82" s="3"/>
      <c r="I82">
        <v>45.88</v>
      </c>
      <c r="K82" t="str">
        <f t="shared" ref="K82:K113" si="15">LEFT(O82,((I82-40)*4))</f>
        <v>xxxxxxxxxxxxxxxxxxxxxxx</v>
      </c>
      <c r="L82">
        <f t="shared" si="10"/>
        <v>0.1</v>
      </c>
      <c r="M82">
        <f t="shared" si="13"/>
        <v>0</v>
      </c>
      <c r="N82">
        <f t="shared" si="12"/>
        <v>0</v>
      </c>
      <c r="O82" t="s">
        <v>11</v>
      </c>
    </row>
    <row r="83" spans="2:15">
      <c r="B83" s="2">
        <v>3.2500000000001799</v>
      </c>
      <c r="D83">
        <f t="shared" si="9"/>
        <v>4.1000000000000059</v>
      </c>
      <c r="E83">
        <f t="shared" si="14"/>
        <v>4.1000000000000059</v>
      </c>
      <c r="F83">
        <f t="shared" si="11"/>
        <v>0</v>
      </c>
      <c r="G83" s="3"/>
      <c r="H83" s="3"/>
      <c r="I83">
        <v>45.41</v>
      </c>
      <c r="K83" t="str">
        <f t="shared" si="15"/>
        <v>xxxxxxxxxxxxxxxxxxxxx</v>
      </c>
      <c r="L83">
        <f t="shared" si="10"/>
        <v>0.1</v>
      </c>
      <c r="M83">
        <f t="shared" si="13"/>
        <v>0</v>
      </c>
      <c r="N83">
        <f t="shared" si="12"/>
        <v>0</v>
      </c>
      <c r="O83" t="s">
        <v>11</v>
      </c>
    </row>
    <row r="84" spans="2:15">
      <c r="B84" s="2">
        <v>3.2916666666668499</v>
      </c>
      <c r="D84">
        <f t="shared" si="9"/>
        <v>4.0000000000000062</v>
      </c>
      <c r="E84">
        <f t="shared" si="14"/>
        <v>4.0000000000000062</v>
      </c>
      <c r="F84">
        <f t="shared" si="11"/>
        <v>0</v>
      </c>
      <c r="G84" s="3"/>
      <c r="H84" s="3"/>
      <c r="I84">
        <v>45.85</v>
      </c>
      <c r="K84" t="str">
        <f t="shared" si="15"/>
        <v>xxxxxxxxxxxxxxxxxxxxxxx</v>
      </c>
      <c r="L84">
        <f t="shared" si="10"/>
        <v>0.1</v>
      </c>
      <c r="M84">
        <f t="shared" si="13"/>
        <v>0</v>
      </c>
      <c r="N84">
        <f t="shared" si="12"/>
        <v>0</v>
      </c>
      <c r="O84" t="s">
        <v>11</v>
      </c>
    </row>
    <row r="85" spans="2:15">
      <c r="B85" s="2">
        <v>3.33333333333352</v>
      </c>
      <c r="D85">
        <f t="shared" si="9"/>
        <v>3.9000000000000061</v>
      </c>
      <c r="E85">
        <f t="shared" si="14"/>
        <v>3.9000000000000061</v>
      </c>
      <c r="F85">
        <f t="shared" si="11"/>
        <v>0</v>
      </c>
      <c r="G85" s="3"/>
      <c r="H85" s="3">
        <v>1</v>
      </c>
      <c r="I85">
        <v>46.55</v>
      </c>
      <c r="K85" t="str">
        <f t="shared" si="15"/>
        <v>xxxxxxxxxxxxxxxxxxxxxxxxxx</v>
      </c>
      <c r="L85">
        <v>0.22</v>
      </c>
      <c r="M85">
        <f t="shared" si="13"/>
        <v>0</v>
      </c>
      <c r="N85">
        <f t="shared" si="12"/>
        <v>0.5</v>
      </c>
      <c r="O85" t="s">
        <v>11</v>
      </c>
    </row>
    <row r="86" spans="2:15">
      <c r="B86" s="2">
        <v>3.3750000000001901</v>
      </c>
      <c r="D86">
        <f t="shared" si="9"/>
        <v>4.1800000000000059</v>
      </c>
      <c r="E86">
        <f t="shared" si="14"/>
        <v>4.1800000000000059</v>
      </c>
      <c r="F86">
        <f t="shared" si="11"/>
        <v>0</v>
      </c>
      <c r="G86" s="3"/>
      <c r="H86" s="3">
        <v>1</v>
      </c>
      <c r="I86">
        <v>47.5</v>
      </c>
      <c r="K86" t="str">
        <f t="shared" si="15"/>
        <v>xxxxxxxxxxxxxxxxxxxxxxxxxxxxxx</v>
      </c>
      <c r="L86">
        <f t="shared" si="10"/>
        <v>0.22</v>
      </c>
      <c r="M86">
        <f t="shared" si="13"/>
        <v>0</v>
      </c>
      <c r="N86">
        <f t="shared" si="12"/>
        <v>0.5</v>
      </c>
      <c r="O86" t="s">
        <v>11</v>
      </c>
    </row>
    <row r="87" spans="2:15">
      <c r="B87" s="2">
        <v>3.4166666666668601</v>
      </c>
      <c r="D87">
        <f t="shared" si="9"/>
        <v>4.4600000000000062</v>
      </c>
      <c r="E87">
        <f t="shared" si="14"/>
        <v>4.4600000000000062</v>
      </c>
      <c r="F87">
        <f t="shared" si="11"/>
        <v>0</v>
      </c>
      <c r="G87" s="3"/>
      <c r="H87" s="3">
        <v>1</v>
      </c>
      <c r="I87">
        <v>48.21</v>
      </c>
      <c r="K87" t="str">
        <f t="shared" si="15"/>
        <v>xxxxxxxxxxxxxxxxxxxxxxxxxxxxxxxx</v>
      </c>
      <c r="L87">
        <f t="shared" si="10"/>
        <v>0.22</v>
      </c>
      <c r="M87">
        <f t="shared" si="13"/>
        <v>0</v>
      </c>
      <c r="N87">
        <f t="shared" si="12"/>
        <v>0.5</v>
      </c>
      <c r="O87" t="s">
        <v>11</v>
      </c>
    </row>
    <row r="88" spans="2:15">
      <c r="B88" s="2">
        <v>3.4583333333335302</v>
      </c>
      <c r="D88">
        <f t="shared" si="9"/>
        <v>4.7400000000000064</v>
      </c>
      <c r="E88">
        <f t="shared" si="14"/>
        <v>4.7400000000000064</v>
      </c>
      <c r="F88">
        <f t="shared" si="11"/>
        <v>0</v>
      </c>
      <c r="G88" s="3"/>
      <c r="H88" s="3">
        <v>1</v>
      </c>
      <c r="I88">
        <v>48.54</v>
      </c>
      <c r="K88" t="str">
        <f t="shared" si="15"/>
        <v>xxxxxxxxxxxxxxxxxxxxxxxxxxxxxxxxxx</v>
      </c>
      <c r="L88">
        <f t="shared" si="10"/>
        <v>0.22</v>
      </c>
      <c r="M88">
        <f t="shared" si="13"/>
        <v>0</v>
      </c>
      <c r="N88">
        <f t="shared" si="12"/>
        <v>0.5</v>
      </c>
      <c r="O88" t="s">
        <v>11</v>
      </c>
    </row>
    <row r="89" spans="2:15">
      <c r="B89" s="2">
        <v>3.5000000000001998</v>
      </c>
      <c r="D89">
        <f t="shared" si="9"/>
        <v>5.0200000000000067</v>
      </c>
      <c r="E89">
        <f t="shared" si="14"/>
        <v>5.0200000000000067</v>
      </c>
      <c r="F89">
        <f t="shared" si="11"/>
        <v>0</v>
      </c>
      <c r="G89" s="3"/>
      <c r="H89" s="3">
        <v>1</v>
      </c>
      <c r="I89">
        <v>48.74</v>
      </c>
      <c r="K89" t="str">
        <f t="shared" si="15"/>
        <v>xxxxxxxxxxxxxxxxxxxxxxxxxxxxxxxxxx</v>
      </c>
      <c r="L89">
        <f t="shared" si="10"/>
        <v>0.22</v>
      </c>
      <c r="M89">
        <f t="shared" si="13"/>
        <v>0</v>
      </c>
      <c r="N89">
        <f t="shared" si="12"/>
        <v>0.5</v>
      </c>
      <c r="O89" t="s">
        <v>11</v>
      </c>
    </row>
    <row r="90" spans="2:15">
      <c r="B90" s="2">
        <v>3.5416666666668699</v>
      </c>
      <c r="D90">
        <f t="shared" si="9"/>
        <v>5.3000000000000069</v>
      </c>
      <c r="E90">
        <f t="shared" si="14"/>
        <v>5.3000000000000069</v>
      </c>
      <c r="F90">
        <f t="shared" si="11"/>
        <v>0</v>
      </c>
      <c r="G90" s="3"/>
      <c r="H90" s="3">
        <v>1</v>
      </c>
      <c r="I90">
        <v>48.4</v>
      </c>
      <c r="K90" t="str">
        <f t="shared" si="15"/>
        <v>xxxxxxxxxxxxxxxxxxxxxxxxxxxxxxxxx</v>
      </c>
      <c r="L90">
        <f t="shared" si="10"/>
        <v>0.22</v>
      </c>
      <c r="M90">
        <f t="shared" si="13"/>
        <v>0</v>
      </c>
      <c r="N90">
        <f t="shared" si="12"/>
        <v>0.5</v>
      </c>
      <c r="O90" t="s">
        <v>11</v>
      </c>
    </row>
    <row r="91" spans="2:15">
      <c r="B91" s="2">
        <v>3.58333333333354</v>
      </c>
      <c r="D91">
        <f t="shared" si="9"/>
        <v>5.5800000000000072</v>
      </c>
      <c r="E91">
        <f t="shared" si="14"/>
        <v>5.5800000000000072</v>
      </c>
      <c r="F91">
        <f t="shared" si="11"/>
        <v>0</v>
      </c>
      <c r="G91" s="3"/>
      <c r="H91" s="3">
        <v>1</v>
      </c>
      <c r="I91">
        <v>47.1</v>
      </c>
      <c r="K91" t="str">
        <f t="shared" si="15"/>
        <v>xxxxxxxxxxxxxxxxxxxxxxxxxxxx</v>
      </c>
      <c r="L91">
        <f t="shared" si="10"/>
        <v>0.22</v>
      </c>
      <c r="M91">
        <f t="shared" si="13"/>
        <v>0</v>
      </c>
      <c r="N91">
        <f t="shared" si="12"/>
        <v>0.5</v>
      </c>
      <c r="O91" t="s">
        <v>11</v>
      </c>
    </row>
    <row r="92" spans="2:15">
      <c r="B92" s="2">
        <v>3.6250000000002101</v>
      </c>
      <c r="D92">
        <f t="shared" si="9"/>
        <v>5.8600000000000074</v>
      </c>
      <c r="E92">
        <f t="shared" si="14"/>
        <v>5.8600000000000074</v>
      </c>
      <c r="F92">
        <f t="shared" si="11"/>
        <v>0</v>
      </c>
      <c r="G92" s="3"/>
      <c r="H92" s="3">
        <v>1</v>
      </c>
      <c r="I92">
        <v>48.23</v>
      </c>
      <c r="K92" t="str">
        <f t="shared" si="15"/>
        <v>xxxxxxxxxxxxxxxxxxxxxxxxxxxxxxxx</v>
      </c>
      <c r="L92">
        <f t="shared" si="10"/>
        <v>0.22</v>
      </c>
      <c r="M92">
        <f t="shared" si="13"/>
        <v>0</v>
      </c>
      <c r="N92">
        <f t="shared" si="12"/>
        <v>0.5</v>
      </c>
      <c r="O92" t="s">
        <v>11</v>
      </c>
    </row>
    <row r="93" spans="2:15">
      <c r="B93" s="2">
        <v>3.6666666666668801</v>
      </c>
      <c r="D93">
        <f t="shared" si="9"/>
        <v>8.1400000000000077</v>
      </c>
      <c r="E93">
        <f t="shared" si="14"/>
        <v>6.1400000000000077</v>
      </c>
      <c r="F93">
        <f t="shared" si="11"/>
        <v>2</v>
      </c>
      <c r="G93" s="3">
        <v>1</v>
      </c>
      <c r="H93" s="3"/>
      <c r="I93">
        <v>47.29</v>
      </c>
      <c r="K93" t="str">
        <f t="shared" si="15"/>
        <v>xxxxxxxxxxxxxxxxxxxxxxxxxxxxx</v>
      </c>
      <c r="L93">
        <f t="shared" si="10"/>
        <v>0.22</v>
      </c>
      <c r="M93">
        <f t="shared" si="13"/>
        <v>0.3</v>
      </c>
      <c r="N93">
        <f t="shared" si="12"/>
        <v>0</v>
      </c>
      <c r="O93" t="s">
        <v>11</v>
      </c>
    </row>
    <row r="94" spans="2:15">
      <c r="B94" s="2">
        <v>3.7083333333335502</v>
      </c>
      <c r="D94">
        <f t="shared" si="9"/>
        <v>7.9200000000000079</v>
      </c>
      <c r="E94">
        <f t="shared" si="14"/>
        <v>6.2200000000000077</v>
      </c>
      <c r="F94">
        <f t="shared" si="11"/>
        <v>1.7</v>
      </c>
      <c r="G94" s="3"/>
      <c r="H94" s="3"/>
      <c r="I94">
        <v>48.57</v>
      </c>
      <c r="K94" t="str">
        <f t="shared" si="15"/>
        <v>xxxxxxxxxxxxxxxxxxxxxxxxxxxxxxxxxx</v>
      </c>
      <c r="L94">
        <f t="shared" si="10"/>
        <v>0.22</v>
      </c>
      <c r="M94">
        <f t="shared" si="13"/>
        <v>0.3</v>
      </c>
      <c r="N94">
        <f t="shared" si="12"/>
        <v>0</v>
      </c>
      <c r="O94" t="s">
        <v>11</v>
      </c>
    </row>
    <row r="95" spans="2:15">
      <c r="B95" s="2">
        <v>3.7500000000002198</v>
      </c>
      <c r="D95">
        <f t="shared" si="9"/>
        <v>7.7000000000000082</v>
      </c>
      <c r="E95">
        <f t="shared" si="14"/>
        <v>6.3000000000000078</v>
      </c>
      <c r="F95">
        <f t="shared" si="11"/>
        <v>1.4</v>
      </c>
      <c r="G95" s="3"/>
      <c r="H95" s="3"/>
      <c r="I95">
        <v>48.96</v>
      </c>
      <c r="K95" t="str">
        <f t="shared" si="15"/>
        <v>xxxxxxxxxxxxxxxxxxxxxxxxxxxxxxxxxxx</v>
      </c>
      <c r="L95">
        <f t="shared" si="10"/>
        <v>0.22</v>
      </c>
      <c r="M95">
        <f t="shared" si="13"/>
        <v>0.3</v>
      </c>
      <c r="N95">
        <f t="shared" si="12"/>
        <v>0</v>
      </c>
      <c r="O95" t="s">
        <v>11</v>
      </c>
    </row>
    <row r="96" spans="2:15">
      <c r="B96" s="2">
        <v>3.7916666666668899</v>
      </c>
      <c r="D96">
        <f t="shared" si="9"/>
        <v>7.4800000000000075</v>
      </c>
      <c r="E96">
        <f t="shared" si="14"/>
        <v>6.3800000000000079</v>
      </c>
      <c r="F96">
        <f t="shared" si="11"/>
        <v>1.0999999999999999</v>
      </c>
      <c r="G96" s="3"/>
      <c r="H96" s="3"/>
      <c r="I96">
        <v>49.32</v>
      </c>
      <c r="K96" t="str">
        <f t="shared" si="15"/>
        <v>xxxxxxxxxxxxxxxxxxxxxxxxxxxxxxxxxxxxx</v>
      </c>
      <c r="L96">
        <f t="shared" si="10"/>
        <v>0.22</v>
      </c>
      <c r="M96">
        <f t="shared" si="13"/>
        <v>0.3</v>
      </c>
      <c r="N96">
        <f t="shared" si="12"/>
        <v>0</v>
      </c>
      <c r="O96" t="s">
        <v>11</v>
      </c>
    </row>
    <row r="97" spans="1:15">
      <c r="B97" s="2">
        <v>3.83333333333356</v>
      </c>
      <c r="D97">
        <f t="shared" si="9"/>
        <v>7.2600000000000078</v>
      </c>
      <c r="E97">
        <f t="shared" si="14"/>
        <v>6.460000000000008</v>
      </c>
      <c r="F97">
        <f t="shared" si="11"/>
        <v>0.79999999999999982</v>
      </c>
      <c r="G97" s="3"/>
      <c r="H97" s="3"/>
      <c r="I97">
        <v>48.76</v>
      </c>
      <c r="K97" t="str">
        <f t="shared" si="15"/>
        <v>xxxxxxxxxxxxxxxxxxxxxxxxxxxxxxxxxxx</v>
      </c>
      <c r="L97">
        <f t="shared" si="10"/>
        <v>0.22</v>
      </c>
      <c r="M97">
        <f t="shared" si="13"/>
        <v>0.3</v>
      </c>
      <c r="N97">
        <f t="shared" si="12"/>
        <v>0</v>
      </c>
      <c r="O97" t="s">
        <v>11</v>
      </c>
    </row>
    <row r="98" spans="1:15">
      <c r="B98" s="2">
        <v>3.87500000000023</v>
      </c>
      <c r="D98">
        <f t="shared" si="9"/>
        <v>7.040000000000008</v>
      </c>
      <c r="E98">
        <f t="shared" si="14"/>
        <v>6.540000000000008</v>
      </c>
      <c r="F98">
        <f t="shared" si="11"/>
        <v>0.49999999999999983</v>
      </c>
      <c r="G98" s="3"/>
      <c r="H98" s="3"/>
      <c r="I98">
        <v>49.33</v>
      </c>
      <c r="K98" t="str">
        <f t="shared" si="15"/>
        <v>xxxxxxxxxxxxxxxxxxxxxxxxxxxxxxxxxxxxx</v>
      </c>
      <c r="L98">
        <f t="shared" si="10"/>
        <v>0.22</v>
      </c>
      <c r="M98">
        <f t="shared" si="13"/>
        <v>0.3</v>
      </c>
      <c r="N98">
        <f t="shared" si="12"/>
        <v>0</v>
      </c>
      <c r="O98" t="s">
        <v>11</v>
      </c>
    </row>
    <row r="99" spans="1:15">
      <c r="B99" s="2">
        <v>3.9166666666669001</v>
      </c>
      <c r="D99">
        <f t="shared" si="9"/>
        <v>6.8200000000000083</v>
      </c>
      <c r="E99">
        <f t="shared" si="14"/>
        <v>6.6200000000000081</v>
      </c>
      <c r="F99">
        <f t="shared" si="11"/>
        <v>0.19999999999999984</v>
      </c>
      <c r="G99" s="3"/>
      <c r="H99" s="3"/>
      <c r="I99">
        <v>49.52</v>
      </c>
      <c r="K99" t="str">
        <f t="shared" si="15"/>
        <v>xxxxxxxxxxxxxxxxxxxxxxxxxxxxxxxxxxxxxx</v>
      </c>
      <c r="L99">
        <f t="shared" si="10"/>
        <v>0.22</v>
      </c>
      <c r="M99">
        <f t="shared" si="13"/>
        <v>0.3</v>
      </c>
      <c r="N99">
        <f t="shared" si="12"/>
        <v>0</v>
      </c>
      <c r="O99" t="s">
        <v>11</v>
      </c>
    </row>
    <row r="100" spans="1:15">
      <c r="B100" s="2">
        <v>3.95833333333358</v>
      </c>
      <c r="D100">
        <f t="shared" si="9"/>
        <v>6.6000000000000076</v>
      </c>
      <c r="E100">
        <f t="shared" si="14"/>
        <v>6.7000000000000082</v>
      </c>
      <c r="F100">
        <f t="shared" si="11"/>
        <v>-0.10000000000000014</v>
      </c>
      <c r="G100" s="3"/>
      <c r="H100" s="3"/>
      <c r="I100">
        <v>48.38</v>
      </c>
      <c r="K100" t="str">
        <f t="shared" si="15"/>
        <v>xxxxxxxxxxxxxxxxxxxxxxxxxxxxxxxxx</v>
      </c>
      <c r="L100">
        <f t="shared" si="10"/>
        <v>0.22</v>
      </c>
      <c r="M100">
        <f t="shared" si="13"/>
        <v>0</v>
      </c>
      <c r="N100">
        <f t="shared" si="12"/>
        <v>0</v>
      </c>
      <c r="O100" t="s">
        <v>11</v>
      </c>
    </row>
    <row r="101" spans="1:15">
      <c r="A101" s="4">
        <f>A77+1</f>
        <v>40742</v>
      </c>
      <c r="B101" s="2">
        <v>4.0000000000002496</v>
      </c>
      <c r="D101">
        <f t="shared" si="9"/>
        <v>6.4800000000000084</v>
      </c>
      <c r="E101">
        <f t="shared" si="14"/>
        <v>6.4800000000000084</v>
      </c>
      <c r="F101">
        <f t="shared" si="11"/>
        <v>0</v>
      </c>
      <c r="G101" s="3"/>
      <c r="H101" s="3"/>
      <c r="I101">
        <v>47.5</v>
      </c>
      <c r="K101" t="str">
        <f t="shared" si="15"/>
        <v>xxxxxxxxxxxxxxxxxxxxxxxxxxxxxx</v>
      </c>
      <c r="L101">
        <f t="shared" si="10"/>
        <v>0.22</v>
      </c>
      <c r="M101">
        <f t="shared" si="13"/>
        <v>0</v>
      </c>
      <c r="N101">
        <f t="shared" si="12"/>
        <v>0</v>
      </c>
      <c r="O101" t="s">
        <v>11</v>
      </c>
    </row>
    <row r="102" spans="1:15">
      <c r="A102" s="4"/>
      <c r="B102" s="2">
        <v>4.0416666666669201</v>
      </c>
      <c r="D102">
        <f t="shared" si="9"/>
        <v>6.2600000000000087</v>
      </c>
      <c r="E102">
        <f t="shared" si="14"/>
        <v>6.2600000000000087</v>
      </c>
      <c r="F102">
        <f t="shared" si="11"/>
        <v>0</v>
      </c>
      <c r="G102" s="3"/>
      <c r="H102" s="3"/>
      <c r="I102">
        <v>46.94</v>
      </c>
      <c r="K102" t="str">
        <f t="shared" si="15"/>
        <v>xxxxxxxxxxxxxxxxxxxxxxxxxxx</v>
      </c>
      <c r="L102">
        <f t="shared" si="10"/>
        <v>0.22</v>
      </c>
      <c r="M102">
        <f t="shared" si="13"/>
        <v>0</v>
      </c>
      <c r="N102">
        <f t="shared" si="12"/>
        <v>0</v>
      </c>
      <c r="O102" t="s">
        <v>11</v>
      </c>
    </row>
    <row r="103" spans="1:15">
      <c r="B103" s="2">
        <v>4.0833333333335897</v>
      </c>
      <c r="D103">
        <f t="shared" si="9"/>
        <v>6.0400000000000089</v>
      </c>
      <c r="E103">
        <f t="shared" si="14"/>
        <v>6.0400000000000089</v>
      </c>
      <c r="F103">
        <f t="shared" si="11"/>
        <v>0</v>
      </c>
      <c r="G103" s="3"/>
      <c r="H103" s="3"/>
      <c r="I103">
        <v>45.95</v>
      </c>
      <c r="K103" t="str">
        <f t="shared" si="15"/>
        <v>xxxxxxxxxxxxxxxxxxxxxxx</v>
      </c>
      <c r="L103">
        <f t="shared" si="10"/>
        <v>0.22</v>
      </c>
      <c r="M103">
        <f t="shared" si="13"/>
        <v>0</v>
      </c>
      <c r="N103">
        <f t="shared" si="12"/>
        <v>0</v>
      </c>
      <c r="O103" t="s">
        <v>11</v>
      </c>
    </row>
    <row r="104" spans="1:15">
      <c r="B104" s="2">
        <v>4.1250000000002602</v>
      </c>
      <c r="D104">
        <f t="shared" si="9"/>
        <v>5.8200000000000092</v>
      </c>
      <c r="E104">
        <f t="shared" si="14"/>
        <v>5.8200000000000092</v>
      </c>
      <c r="F104">
        <f t="shared" si="11"/>
        <v>0</v>
      </c>
      <c r="G104" s="3"/>
      <c r="H104" s="3"/>
      <c r="I104">
        <v>46.28</v>
      </c>
      <c r="K104" t="str">
        <f t="shared" si="15"/>
        <v>xxxxxxxxxxxxxxxxxxxxxxxxx</v>
      </c>
      <c r="L104">
        <f t="shared" si="10"/>
        <v>0.22</v>
      </c>
      <c r="M104">
        <f t="shared" si="13"/>
        <v>0</v>
      </c>
      <c r="N104">
        <f t="shared" si="12"/>
        <v>0</v>
      </c>
      <c r="O104" t="s">
        <v>11</v>
      </c>
    </row>
    <row r="105" spans="1:15">
      <c r="B105" s="2">
        <v>4.1666666666669299</v>
      </c>
      <c r="D105">
        <f t="shared" si="9"/>
        <v>5.6000000000000094</v>
      </c>
      <c r="E105">
        <f t="shared" si="14"/>
        <v>5.6000000000000094</v>
      </c>
      <c r="F105">
        <f t="shared" si="11"/>
        <v>0</v>
      </c>
      <c r="G105" s="3"/>
      <c r="H105" s="3"/>
      <c r="I105">
        <v>45.99</v>
      </c>
      <c r="K105" t="str">
        <f t="shared" si="15"/>
        <v>xxxxxxxxxxxxxxxxxxxxxxx</v>
      </c>
      <c r="L105">
        <f t="shared" si="10"/>
        <v>0.22</v>
      </c>
      <c r="M105">
        <f t="shared" si="13"/>
        <v>0</v>
      </c>
      <c r="N105">
        <f t="shared" si="12"/>
        <v>0</v>
      </c>
      <c r="O105" t="s">
        <v>11</v>
      </c>
    </row>
    <row r="106" spans="1:15">
      <c r="B106" s="2">
        <v>4.2083333333336004</v>
      </c>
      <c r="D106">
        <f t="shared" si="9"/>
        <v>5.3800000000000097</v>
      </c>
      <c r="E106">
        <f t="shared" si="14"/>
        <v>5.3800000000000097</v>
      </c>
      <c r="F106">
        <f t="shared" si="11"/>
        <v>0</v>
      </c>
      <c r="G106" s="3"/>
      <c r="H106" s="3"/>
      <c r="I106">
        <v>45.25</v>
      </c>
      <c r="K106" t="str">
        <f t="shared" si="15"/>
        <v>xxxxxxxxxxxxxxxxxxxxx</v>
      </c>
      <c r="L106">
        <f t="shared" si="10"/>
        <v>0.22</v>
      </c>
      <c r="M106">
        <f t="shared" si="13"/>
        <v>0</v>
      </c>
      <c r="N106">
        <f t="shared" si="12"/>
        <v>0</v>
      </c>
      <c r="O106" t="s">
        <v>11</v>
      </c>
    </row>
    <row r="107" spans="1:15">
      <c r="B107" s="2">
        <v>4.25000000000027</v>
      </c>
      <c r="D107">
        <f t="shared" si="9"/>
        <v>5.1600000000000099</v>
      </c>
      <c r="E107">
        <f t="shared" si="14"/>
        <v>5.1600000000000099</v>
      </c>
      <c r="F107">
        <f t="shared" si="11"/>
        <v>0</v>
      </c>
      <c r="G107" s="3"/>
      <c r="H107" s="3"/>
      <c r="I107">
        <v>45.11</v>
      </c>
      <c r="K107" t="str">
        <f t="shared" si="15"/>
        <v>xxxxxxxxxxxxxxxxxxxx</v>
      </c>
      <c r="L107">
        <f t="shared" si="10"/>
        <v>0.22</v>
      </c>
      <c r="M107">
        <f t="shared" si="13"/>
        <v>0</v>
      </c>
      <c r="N107">
        <f t="shared" si="12"/>
        <v>0</v>
      </c>
      <c r="O107" t="s">
        <v>11</v>
      </c>
    </row>
    <row r="108" spans="1:15">
      <c r="B108" s="2">
        <v>4.2916666666669396</v>
      </c>
      <c r="D108">
        <f t="shared" si="9"/>
        <v>4.9400000000000102</v>
      </c>
      <c r="E108">
        <f t="shared" si="14"/>
        <v>4.9400000000000102</v>
      </c>
      <c r="F108">
        <f t="shared" si="11"/>
        <v>0</v>
      </c>
      <c r="G108" s="3"/>
      <c r="H108" s="3"/>
      <c r="I108">
        <v>44.83</v>
      </c>
      <c r="K108" t="str">
        <f t="shared" si="15"/>
        <v>xxxxxxxxxxxxxxxxxxx</v>
      </c>
      <c r="L108">
        <f t="shared" si="10"/>
        <v>0.22</v>
      </c>
      <c r="M108">
        <f t="shared" si="13"/>
        <v>0</v>
      </c>
      <c r="N108">
        <f t="shared" si="12"/>
        <v>0</v>
      </c>
      <c r="O108" t="s">
        <v>11</v>
      </c>
    </row>
    <row r="109" spans="1:15">
      <c r="B109" s="2">
        <v>4.3333333333336101</v>
      </c>
      <c r="D109">
        <f t="shared" si="9"/>
        <v>4.7200000000000104</v>
      </c>
      <c r="E109">
        <f t="shared" si="14"/>
        <v>4.7200000000000104</v>
      </c>
      <c r="F109">
        <f t="shared" si="11"/>
        <v>0</v>
      </c>
      <c r="G109" s="3"/>
      <c r="H109" s="3"/>
      <c r="I109">
        <v>45.07</v>
      </c>
      <c r="K109" t="str">
        <f t="shared" si="15"/>
        <v>xxxxxxxxxxxxxxxxxxxx</v>
      </c>
      <c r="L109">
        <f t="shared" si="10"/>
        <v>0.22</v>
      </c>
      <c r="M109">
        <f t="shared" si="13"/>
        <v>0</v>
      </c>
      <c r="N109">
        <f t="shared" si="12"/>
        <v>0</v>
      </c>
      <c r="O109" t="s">
        <v>11</v>
      </c>
    </row>
    <row r="110" spans="1:15">
      <c r="B110" s="2">
        <v>4.3750000000002798</v>
      </c>
      <c r="D110">
        <f t="shared" si="9"/>
        <v>4.5000000000000107</v>
      </c>
      <c r="E110">
        <f t="shared" si="14"/>
        <v>4.5000000000000107</v>
      </c>
      <c r="F110">
        <f t="shared" si="11"/>
        <v>0</v>
      </c>
      <c r="G110" s="3"/>
      <c r="H110" s="3"/>
      <c r="I110">
        <v>45.1</v>
      </c>
      <c r="K110" t="str">
        <f t="shared" si="15"/>
        <v>xxxxxxxxxxxxxxxxxxxx</v>
      </c>
      <c r="L110">
        <v>0.1</v>
      </c>
      <c r="M110">
        <f t="shared" si="13"/>
        <v>0</v>
      </c>
      <c r="N110">
        <f t="shared" si="12"/>
        <v>0</v>
      </c>
      <c r="O110" t="s">
        <v>11</v>
      </c>
    </row>
    <row r="111" spans="1:15">
      <c r="B111" s="2">
        <v>4.4166666666669503</v>
      </c>
      <c r="D111">
        <f t="shared" si="9"/>
        <v>4.400000000000011</v>
      </c>
      <c r="E111">
        <f t="shared" si="14"/>
        <v>4.400000000000011</v>
      </c>
      <c r="F111">
        <f t="shared" si="11"/>
        <v>0</v>
      </c>
      <c r="G111" s="3"/>
      <c r="H111" s="3"/>
      <c r="I111">
        <v>45.28</v>
      </c>
      <c r="K111" t="str">
        <f t="shared" si="15"/>
        <v>xxxxxxxxxxxxxxxxxxxxx</v>
      </c>
      <c r="L111">
        <f t="shared" si="10"/>
        <v>0.1</v>
      </c>
      <c r="M111">
        <f t="shared" si="13"/>
        <v>0</v>
      </c>
      <c r="N111">
        <f t="shared" si="12"/>
        <v>0</v>
      </c>
      <c r="O111" t="s">
        <v>11</v>
      </c>
    </row>
    <row r="112" spans="1:15">
      <c r="B112" s="2">
        <v>4.4583333333336199</v>
      </c>
      <c r="D112">
        <f t="shared" si="9"/>
        <v>4.3000000000000114</v>
      </c>
      <c r="E112">
        <f t="shared" si="14"/>
        <v>4.3000000000000114</v>
      </c>
      <c r="F112">
        <f t="shared" si="11"/>
        <v>0</v>
      </c>
      <c r="G112" s="3"/>
      <c r="H112" s="3">
        <v>1</v>
      </c>
      <c r="I112">
        <v>45.12</v>
      </c>
      <c r="K112" t="str">
        <f t="shared" si="15"/>
        <v>xxxxxxxxxxxxxxxxxxxx</v>
      </c>
      <c r="L112">
        <v>0.22</v>
      </c>
      <c r="M112">
        <f t="shared" si="13"/>
        <v>0</v>
      </c>
      <c r="N112">
        <f t="shared" si="12"/>
        <v>0.5</v>
      </c>
      <c r="O112" t="s">
        <v>11</v>
      </c>
    </row>
    <row r="113" spans="1:15">
      <c r="B113" s="2">
        <v>4.5000000000002904</v>
      </c>
      <c r="D113">
        <f t="shared" si="9"/>
        <v>4.5800000000000116</v>
      </c>
      <c r="E113">
        <f t="shared" si="14"/>
        <v>4.5800000000000116</v>
      </c>
      <c r="F113">
        <f t="shared" si="11"/>
        <v>0</v>
      </c>
      <c r="G113" s="3"/>
      <c r="H113" s="3">
        <v>1</v>
      </c>
      <c r="I113">
        <v>47</v>
      </c>
      <c r="K113" t="str">
        <f t="shared" si="15"/>
        <v>xxxxxxxxxxxxxxxxxxxxxxxxxxxx</v>
      </c>
      <c r="L113">
        <f t="shared" si="10"/>
        <v>0.22</v>
      </c>
      <c r="M113">
        <f t="shared" si="13"/>
        <v>0</v>
      </c>
      <c r="N113">
        <f t="shared" si="12"/>
        <v>0.5</v>
      </c>
      <c r="O113" t="s">
        <v>11</v>
      </c>
    </row>
    <row r="114" spans="1:15">
      <c r="B114" s="2">
        <v>4.5416666666669601</v>
      </c>
      <c r="D114">
        <f t="shared" si="9"/>
        <v>4.8600000000000119</v>
      </c>
      <c r="E114">
        <f t="shared" si="14"/>
        <v>4.8600000000000119</v>
      </c>
      <c r="F114">
        <f t="shared" si="11"/>
        <v>0</v>
      </c>
      <c r="G114" s="3"/>
      <c r="H114" s="3">
        <v>1</v>
      </c>
      <c r="I114">
        <v>47.7</v>
      </c>
      <c r="K114" t="str">
        <f t="shared" ref="K114:K136" si="16">LEFT(O114,((I114-40)*4))</f>
        <v>xxxxxxxxxxxxxxxxxxxxxxxxxxxxxx</v>
      </c>
      <c r="L114">
        <f t="shared" si="10"/>
        <v>0.22</v>
      </c>
      <c r="M114">
        <f t="shared" si="13"/>
        <v>0</v>
      </c>
      <c r="N114">
        <f t="shared" si="12"/>
        <v>0.5</v>
      </c>
      <c r="O114" t="s">
        <v>11</v>
      </c>
    </row>
    <row r="115" spans="1:15">
      <c r="B115" s="2">
        <v>4.5833333333336297</v>
      </c>
      <c r="D115">
        <f t="shared" si="9"/>
        <v>5.1400000000000121</v>
      </c>
      <c r="E115">
        <f t="shared" si="14"/>
        <v>5.1400000000000121</v>
      </c>
      <c r="F115">
        <f t="shared" si="11"/>
        <v>0</v>
      </c>
      <c r="G115" s="3"/>
      <c r="H115" s="3">
        <v>1</v>
      </c>
      <c r="I115">
        <v>47.9</v>
      </c>
      <c r="K115" t="str">
        <f t="shared" si="16"/>
        <v>xxxxxxxxxxxxxxxxxxxxxxxxxxxxxxx</v>
      </c>
      <c r="L115">
        <f t="shared" si="10"/>
        <v>0.22</v>
      </c>
      <c r="M115">
        <f t="shared" si="13"/>
        <v>0</v>
      </c>
      <c r="N115">
        <f t="shared" si="12"/>
        <v>0.5</v>
      </c>
      <c r="O115" t="s">
        <v>11</v>
      </c>
    </row>
    <row r="116" spans="1:15">
      <c r="B116" s="2">
        <v>4.6250000000003002</v>
      </c>
      <c r="D116">
        <f t="shared" si="9"/>
        <v>5.4200000000000124</v>
      </c>
      <c r="E116">
        <f t="shared" si="14"/>
        <v>5.4200000000000124</v>
      </c>
      <c r="F116">
        <f t="shared" si="11"/>
        <v>0</v>
      </c>
      <c r="G116" s="3"/>
      <c r="H116" s="3">
        <v>1</v>
      </c>
      <c r="I116">
        <v>48</v>
      </c>
      <c r="K116" t="str">
        <f t="shared" si="16"/>
        <v>xxxxxxxxxxxxxxxxxxxxxxxxxxxxxxxx</v>
      </c>
      <c r="L116">
        <f t="shared" si="10"/>
        <v>0.22</v>
      </c>
      <c r="M116">
        <f t="shared" si="13"/>
        <v>0</v>
      </c>
      <c r="N116">
        <f t="shared" si="12"/>
        <v>0.5</v>
      </c>
      <c r="O116" t="s">
        <v>11</v>
      </c>
    </row>
    <row r="117" spans="1:15">
      <c r="B117" s="2">
        <v>4.6666666666669698</v>
      </c>
      <c r="D117">
        <f t="shared" si="9"/>
        <v>7.7000000000000126</v>
      </c>
      <c r="E117">
        <f t="shared" si="14"/>
        <v>5.7000000000000126</v>
      </c>
      <c r="F117">
        <f t="shared" si="11"/>
        <v>2</v>
      </c>
      <c r="G117" s="3">
        <v>1</v>
      </c>
      <c r="H117" s="3"/>
      <c r="I117">
        <v>48.2</v>
      </c>
      <c r="K117" t="str">
        <f t="shared" si="16"/>
        <v>xxxxxxxxxxxxxxxxxxxxxxxxxxxxxxxx</v>
      </c>
      <c r="L117">
        <f t="shared" si="10"/>
        <v>0.22</v>
      </c>
      <c r="M117">
        <f t="shared" si="13"/>
        <v>0.3</v>
      </c>
      <c r="N117">
        <f t="shared" si="12"/>
        <v>0</v>
      </c>
      <c r="O117" t="s">
        <v>11</v>
      </c>
    </row>
    <row r="118" spans="1:15">
      <c r="B118" s="2">
        <v>4.7083333333336403</v>
      </c>
      <c r="D118">
        <f t="shared" ref="D118:D172" si="17">E118+F118</f>
        <v>7.4800000000000129</v>
      </c>
      <c r="E118">
        <f t="shared" si="14"/>
        <v>5.7800000000000127</v>
      </c>
      <c r="F118">
        <f t="shared" si="11"/>
        <v>1.7</v>
      </c>
      <c r="G118" s="3"/>
      <c r="H118" s="3"/>
      <c r="I118">
        <v>47.8</v>
      </c>
      <c r="K118" t="str">
        <f t="shared" si="16"/>
        <v>xxxxxxxxxxxxxxxxxxxxxxxxxxxxxxx</v>
      </c>
      <c r="L118">
        <f t="shared" ref="L118:L172" si="18">L117</f>
        <v>0.22</v>
      </c>
      <c r="M118">
        <f t="shared" si="13"/>
        <v>0.3</v>
      </c>
      <c r="N118">
        <f t="shared" si="12"/>
        <v>0</v>
      </c>
      <c r="O118" t="s">
        <v>11</v>
      </c>
    </row>
    <row r="119" spans="1:15">
      <c r="B119" s="2">
        <v>4.75000000000031</v>
      </c>
      <c r="D119">
        <f t="shared" si="17"/>
        <v>7.2600000000000122</v>
      </c>
      <c r="E119">
        <f t="shared" si="14"/>
        <v>5.8600000000000128</v>
      </c>
      <c r="F119">
        <f t="shared" si="11"/>
        <v>1.4</v>
      </c>
      <c r="G119" s="3"/>
      <c r="H119" s="3"/>
      <c r="I119">
        <v>47.6</v>
      </c>
      <c r="K119" t="str">
        <f t="shared" si="16"/>
        <v>xxxxxxxxxxxxxxxxxxxxxxxxxxxxxx</v>
      </c>
      <c r="L119">
        <f t="shared" si="18"/>
        <v>0.22</v>
      </c>
      <c r="M119">
        <f t="shared" si="13"/>
        <v>0.3</v>
      </c>
      <c r="N119">
        <f t="shared" si="12"/>
        <v>0</v>
      </c>
      <c r="O119" t="s">
        <v>11</v>
      </c>
    </row>
    <row r="120" spans="1:15">
      <c r="B120" s="2">
        <v>4.7916666666669796</v>
      </c>
      <c r="D120">
        <f t="shared" si="17"/>
        <v>7.0400000000000125</v>
      </c>
      <c r="E120">
        <f t="shared" si="14"/>
        <v>5.9400000000000128</v>
      </c>
      <c r="F120">
        <f t="shared" si="11"/>
        <v>1.0999999999999999</v>
      </c>
      <c r="G120" s="3"/>
      <c r="H120" s="3"/>
      <c r="I120">
        <v>48</v>
      </c>
      <c r="K120" t="str">
        <f t="shared" si="16"/>
        <v>xxxxxxxxxxxxxxxxxxxxxxxxxxxxxxxx</v>
      </c>
      <c r="L120">
        <f t="shared" si="18"/>
        <v>0.22</v>
      </c>
      <c r="M120">
        <f t="shared" si="13"/>
        <v>0.3</v>
      </c>
      <c r="N120">
        <f t="shared" si="12"/>
        <v>0</v>
      </c>
      <c r="O120" t="s">
        <v>11</v>
      </c>
    </row>
    <row r="121" spans="1:15">
      <c r="B121" s="2">
        <v>4.8333333333336501</v>
      </c>
      <c r="D121">
        <f t="shared" si="17"/>
        <v>6.8200000000000127</v>
      </c>
      <c r="E121">
        <f t="shared" si="14"/>
        <v>6.0200000000000129</v>
      </c>
      <c r="F121">
        <f t="shared" si="11"/>
        <v>0.79999999999999982</v>
      </c>
      <c r="G121" s="3"/>
      <c r="H121" s="3"/>
      <c r="I121">
        <v>47.8</v>
      </c>
      <c r="K121" t="str">
        <f t="shared" si="16"/>
        <v>xxxxxxxxxxxxxxxxxxxxxxxxxxxxxxx</v>
      </c>
      <c r="L121">
        <f t="shared" si="18"/>
        <v>0.22</v>
      </c>
      <c r="M121">
        <f t="shared" si="13"/>
        <v>0.3</v>
      </c>
      <c r="N121">
        <f t="shared" si="12"/>
        <v>0</v>
      </c>
      <c r="O121" t="s">
        <v>11</v>
      </c>
    </row>
    <row r="122" spans="1:15">
      <c r="B122" s="2">
        <v>4.8750000000003197</v>
      </c>
      <c r="D122">
        <f t="shared" si="17"/>
        <v>6.600000000000013</v>
      </c>
      <c r="E122">
        <f t="shared" si="14"/>
        <v>6.100000000000013</v>
      </c>
      <c r="F122">
        <f t="shared" si="11"/>
        <v>0.49999999999999983</v>
      </c>
      <c r="G122" s="3"/>
      <c r="H122" s="3"/>
      <c r="I122">
        <v>48.4</v>
      </c>
      <c r="K122" t="str">
        <f t="shared" si="16"/>
        <v>xxxxxxxxxxxxxxxxxxxxxxxxxxxxxxxxx</v>
      </c>
      <c r="L122">
        <f t="shared" si="18"/>
        <v>0.22</v>
      </c>
      <c r="M122">
        <f t="shared" si="13"/>
        <v>0.3</v>
      </c>
      <c r="N122">
        <f t="shared" si="12"/>
        <v>0</v>
      </c>
      <c r="O122" t="s">
        <v>11</v>
      </c>
    </row>
    <row r="123" spans="1:15">
      <c r="B123" s="2">
        <v>4.9166666666669903</v>
      </c>
      <c r="D123">
        <f t="shared" si="17"/>
        <v>6.3800000000000132</v>
      </c>
      <c r="E123">
        <f t="shared" si="14"/>
        <v>6.180000000000013</v>
      </c>
      <c r="F123">
        <f t="shared" si="11"/>
        <v>0.19999999999999984</v>
      </c>
      <c r="G123" s="3"/>
      <c r="H123" s="3"/>
      <c r="I123">
        <v>48.4</v>
      </c>
      <c r="K123" t="str">
        <f t="shared" si="16"/>
        <v>xxxxxxxxxxxxxxxxxxxxxxxxxxxxxxxxx</v>
      </c>
      <c r="L123">
        <f t="shared" si="18"/>
        <v>0.22</v>
      </c>
      <c r="M123">
        <f t="shared" si="13"/>
        <v>0.3</v>
      </c>
      <c r="N123">
        <f t="shared" si="12"/>
        <v>0</v>
      </c>
      <c r="O123" t="s">
        <v>11</v>
      </c>
    </row>
    <row r="124" spans="1:15">
      <c r="B124" s="2">
        <v>4.9583333333336599</v>
      </c>
      <c r="D124">
        <f t="shared" si="17"/>
        <v>6.1600000000000126</v>
      </c>
      <c r="E124">
        <f t="shared" si="14"/>
        <v>6.2600000000000131</v>
      </c>
      <c r="F124">
        <f t="shared" si="11"/>
        <v>-0.10000000000000014</v>
      </c>
      <c r="G124" s="3"/>
      <c r="H124" s="3"/>
      <c r="I124">
        <v>48.4</v>
      </c>
      <c r="K124" t="str">
        <f t="shared" si="16"/>
        <v>xxxxxxxxxxxxxxxxxxxxxxxxxxxxxxxxx</v>
      </c>
      <c r="L124">
        <f t="shared" si="18"/>
        <v>0.22</v>
      </c>
      <c r="M124">
        <f t="shared" si="13"/>
        <v>0</v>
      </c>
      <c r="N124">
        <f t="shared" si="12"/>
        <v>0</v>
      </c>
      <c r="O124" t="s">
        <v>11</v>
      </c>
    </row>
    <row r="125" spans="1:15">
      <c r="A125" s="4">
        <f>A101+1</f>
        <v>40743</v>
      </c>
      <c r="B125" s="2">
        <v>5.0000000000003304</v>
      </c>
      <c r="D125">
        <f t="shared" si="17"/>
        <v>6.0400000000000134</v>
      </c>
      <c r="E125">
        <f t="shared" si="14"/>
        <v>6.0400000000000134</v>
      </c>
      <c r="F125">
        <f t="shared" si="11"/>
        <v>0</v>
      </c>
      <c r="G125" s="3"/>
      <c r="H125" s="3"/>
      <c r="I125">
        <v>48.9</v>
      </c>
      <c r="K125" t="str">
        <f t="shared" si="16"/>
        <v>xxxxxxxxxxxxxxxxxxxxxxxxxxxxxxxxxxx</v>
      </c>
      <c r="L125">
        <f t="shared" si="18"/>
        <v>0.22</v>
      </c>
      <c r="M125">
        <f t="shared" si="13"/>
        <v>0</v>
      </c>
      <c r="N125">
        <f t="shared" si="12"/>
        <v>0</v>
      </c>
      <c r="O125" t="s">
        <v>11</v>
      </c>
    </row>
    <row r="126" spans="1:15">
      <c r="A126" s="4"/>
      <c r="B126" s="2">
        <v>5.041666666667</v>
      </c>
      <c r="D126">
        <f t="shared" si="17"/>
        <v>5.8200000000000136</v>
      </c>
      <c r="E126">
        <f t="shared" si="14"/>
        <v>5.8200000000000136</v>
      </c>
      <c r="F126">
        <f t="shared" si="11"/>
        <v>0</v>
      </c>
      <c r="G126" s="3"/>
      <c r="H126" s="3"/>
      <c r="I126">
        <v>46.7</v>
      </c>
      <c r="K126" t="str">
        <f t="shared" si="16"/>
        <v>xxxxxxxxxxxxxxxxxxxxxxxxxx</v>
      </c>
      <c r="L126">
        <f t="shared" si="18"/>
        <v>0.22</v>
      </c>
      <c r="M126">
        <f t="shared" si="13"/>
        <v>0</v>
      </c>
      <c r="N126">
        <f t="shared" si="12"/>
        <v>0</v>
      </c>
      <c r="O126" t="s">
        <v>11</v>
      </c>
    </row>
    <row r="127" spans="1:15">
      <c r="B127" s="2">
        <v>5.0833333333336697</v>
      </c>
      <c r="D127">
        <f t="shared" si="17"/>
        <v>5.6000000000000139</v>
      </c>
      <c r="E127">
        <f t="shared" si="14"/>
        <v>5.6000000000000139</v>
      </c>
      <c r="F127">
        <f t="shared" si="11"/>
        <v>0</v>
      </c>
      <c r="G127" s="3"/>
      <c r="H127" s="3"/>
      <c r="I127">
        <v>46.3</v>
      </c>
      <c r="K127" t="str">
        <f t="shared" si="16"/>
        <v>xxxxxxxxxxxxxxxxxxxxxxxxx</v>
      </c>
      <c r="L127">
        <f t="shared" si="18"/>
        <v>0.22</v>
      </c>
      <c r="M127">
        <f t="shared" si="13"/>
        <v>0</v>
      </c>
      <c r="N127">
        <f t="shared" si="12"/>
        <v>0</v>
      </c>
      <c r="O127" t="s">
        <v>11</v>
      </c>
    </row>
    <row r="128" spans="1:15">
      <c r="B128" s="2">
        <v>5.1250000000003402</v>
      </c>
      <c r="D128">
        <f t="shared" si="17"/>
        <v>5.3800000000000141</v>
      </c>
      <c r="E128">
        <f t="shared" si="14"/>
        <v>5.3800000000000141</v>
      </c>
      <c r="F128">
        <f t="shared" si="11"/>
        <v>0</v>
      </c>
      <c r="G128" s="3"/>
      <c r="H128" s="3"/>
      <c r="I128">
        <v>46</v>
      </c>
      <c r="K128" t="str">
        <f t="shared" si="16"/>
        <v>xxxxxxxxxxxxxxxxxxxxxxxx</v>
      </c>
      <c r="L128">
        <f t="shared" si="18"/>
        <v>0.22</v>
      </c>
      <c r="M128">
        <f t="shared" si="13"/>
        <v>0</v>
      </c>
      <c r="N128">
        <f t="shared" si="12"/>
        <v>0</v>
      </c>
      <c r="O128" t="s">
        <v>11</v>
      </c>
    </row>
    <row r="129" spans="2:15">
      <c r="B129" s="2">
        <v>5.1666666666670098</v>
      </c>
      <c r="D129">
        <f t="shared" si="17"/>
        <v>5.1600000000000144</v>
      </c>
      <c r="E129">
        <f t="shared" si="14"/>
        <v>5.1600000000000144</v>
      </c>
      <c r="F129">
        <f t="shared" si="11"/>
        <v>0</v>
      </c>
      <c r="G129" s="3"/>
      <c r="H129" s="3"/>
      <c r="I129">
        <v>45.3</v>
      </c>
      <c r="K129" t="str">
        <f t="shared" si="16"/>
        <v>xxxxxxxxxxxxxxxxxxxxx</v>
      </c>
      <c r="L129">
        <f t="shared" si="18"/>
        <v>0.22</v>
      </c>
      <c r="M129">
        <f t="shared" si="13"/>
        <v>0</v>
      </c>
      <c r="N129">
        <f t="shared" si="12"/>
        <v>0</v>
      </c>
      <c r="O129" t="s">
        <v>11</v>
      </c>
    </row>
    <row r="130" spans="2:15">
      <c r="B130" s="2">
        <v>5.2083333333336803</v>
      </c>
      <c r="D130">
        <f t="shared" si="17"/>
        <v>4.9400000000000146</v>
      </c>
      <c r="E130">
        <f t="shared" si="14"/>
        <v>4.9400000000000146</v>
      </c>
      <c r="F130">
        <f t="shared" si="11"/>
        <v>0</v>
      </c>
      <c r="G130" s="3"/>
      <c r="H130" s="3"/>
      <c r="I130">
        <v>45.3</v>
      </c>
      <c r="K130" t="str">
        <f t="shared" si="16"/>
        <v>xxxxxxxxxxxxxxxxxxxxx</v>
      </c>
      <c r="L130">
        <f t="shared" si="18"/>
        <v>0.22</v>
      </c>
      <c r="M130">
        <f t="shared" si="13"/>
        <v>0</v>
      </c>
      <c r="N130">
        <f t="shared" si="12"/>
        <v>0</v>
      </c>
      <c r="O130" t="s">
        <v>11</v>
      </c>
    </row>
    <row r="131" spans="2:15">
      <c r="B131" s="2">
        <v>5.2500000000003499</v>
      </c>
      <c r="D131">
        <f t="shared" si="17"/>
        <v>4.7200000000000149</v>
      </c>
      <c r="E131">
        <f t="shared" si="14"/>
        <v>4.7200000000000149</v>
      </c>
      <c r="F131">
        <f t="shared" si="11"/>
        <v>0</v>
      </c>
      <c r="G131" s="3"/>
      <c r="H131" s="3"/>
      <c r="I131">
        <v>44.7</v>
      </c>
      <c r="K131" t="str">
        <f t="shared" si="16"/>
        <v>xxxxxxxxxxxxxxxxxx</v>
      </c>
      <c r="L131">
        <f t="shared" si="18"/>
        <v>0.22</v>
      </c>
      <c r="M131">
        <f t="shared" si="13"/>
        <v>0</v>
      </c>
      <c r="N131">
        <f t="shared" si="12"/>
        <v>0</v>
      </c>
      <c r="O131" t="s">
        <v>11</v>
      </c>
    </row>
    <row r="132" spans="2:15">
      <c r="B132" s="2">
        <v>5.2916666666670196</v>
      </c>
      <c r="D132">
        <f t="shared" si="17"/>
        <v>4.5000000000000151</v>
      </c>
      <c r="E132">
        <f t="shared" si="14"/>
        <v>4.5000000000000151</v>
      </c>
      <c r="F132">
        <f t="shared" si="11"/>
        <v>0</v>
      </c>
      <c r="G132" s="3"/>
      <c r="H132" s="3"/>
      <c r="I132">
        <v>44.4</v>
      </c>
      <c r="K132" t="str">
        <f t="shared" si="16"/>
        <v>xxxxxxxxxxxxxxxxx</v>
      </c>
      <c r="L132">
        <f t="shared" si="18"/>
        <v>0.22</v>
      </c>
      <c r="M132">
        <f t="shared" si="13"/>
        <v>0</v>
      </c>
      <c r="N132">
        <f t="shared" si="12"/>
        <v>0</v>
      </c>
      <c r="O132" t="s">
        <v>11</v>
      </c>
    </row>
    <row r="133" spans="2:15">
      <c r="B133" s="2">
        <v>5.3333333333336901</v>
      </c>
      <c r="D133">
        <f t="shared" si="17"/>
        <v>4.2800000000000153</v>
      </c>
      <c r="E133">
        <f t="shared" si="14"/>
        <v>4.2800000000000153</v>
      </c>
      <c r="F133">
        <f t="shared" si="11"/>
        <v>0</v>
      </c>
      <c r="G133" s="3"/>
      <c r="H133" s="3"/>
      <c r="I133">
        <v>44.6</v>
      </c>
      <c r="K133" t="str">
        <f t="shared" si="16"/>
        <v>xxxxxxxxxxxxxxxxxx</v>
      </c>
      <c r="L133">
        <f t="shared" si="18"/>
        <v>0.22</v>
      </c>
      <c r="M133">
        <f t="shared" si="13"/>
        <v>0</v>
      </c>
      <c r="N133">
        <f t="shared" si="12"/>
        <v>0</v>
      </c>
      <c r="O133" t="s">
        <v>11</v>
      </c>
    </row>
    <row r="134" spans="2:15">
      <c r="B134" s="2">
        <v>5.3750000000003597</v>
      </c>
      <c r="D134">
        <f t="shared" si="17"/>
        <v>4.0600000000000156</v>
      </c>
      <c r="E134">
        <f t="shared" si="14"/>
        <v>4.0600000000000156</v>
      </c>
      <c r="F134">
        <f t="shared" ref="F134:F196" si="19">IF(G134&gt;0,F$3,IF(F133&gt;0,F133-M133,0))</f>
        <v>0</v>
      </c>
      <c r="G134" s="3"/>
      <c r="H134" s="3"/>
      <c r="I134">
        <v>44.4</v>
      </c>
      <c r="K134" t="str">
        <f t="shared" si="16"/>
        <v>xxxxxxxxxxxxxxxxx</v>
      </c>
      <c r="L134">
        <f t="shared" si="18"/>
        <v>0.22</v>
      </c>
      <c r="M134">
        <f t="shared" si="13"/>
        <v>0</v>
      </c>
      <c r="N134">
        <f t="shared" si="12"/>
        <v>0</v>
      </c>
      <c r="O134" t="s">
        <v>11</v>
      </c>
    </row>
    <row r="135" spans="2:15">
      <c r="B135" s="2">
        <v>5.4166666666670302</v>
      </c>
      <c r="D135">
        <f t="shared" si="17"/>
        <v>3.8400000000000154</v>
      </c>
      <c r="E135">
        <f t="shared" si="14"/>
        <v>3.8400000000000154</v>
      </c>
      <c r="F135">
        <f t="shared" si="19"/>
        <v>0</v>
      </c>
      <c r="G135" s="3"/>
      <c r="H135" s="3"/>
      <c r="I135">
        <v>43.8</v>
      </c>
      <c r="K135" t="str">
        <f t="shared" si="16"/>
        <v>xxxxxxxxxxxxxxx</v>
      </c>
      <c r="L135">
        <f t="shared" si="18"/>
        <v>0.22</v>
      </c>
      <c r="M135">
        <f t="shared" si="13"/>
        <v>0</v>
      </c>
      <c r="N135">
        <f t="shared" si="12"/>
        <v>0</v>
      </c>
      <c r="O135" t="s">
        <v>11</v>
      </c>
    </row>
    <row r="136" spans="2:15">
      <c r="B136" s="2">
        <v>5.4583333333336999</v>
      </c>
      <c r="D136">
        <f t="shared" si="17"/>
        <v>3.6200000000000152</v>
      </c>
      <c r="E136">
        <f t="shared" si="14"/>
        <v>3.6200000000000152</v>
      </c>
      <c r="F136">
        <f t="shared" si="19"/>
        <v>0</v>
      </c>
      <c r="G136" s="3"/>
      <c r="H136" s="3">
        <v>1</v>
      </c>
      <c r="I136">
        <v>45</v>
      </c>
      <c r="K136" t="str">
        <f t="shared" si="16"/>
        <v>xxxxxxxxxxxxxxxxxxxx</v>
      </c>
      <c r="L136">
        <v>0.1</v>
      </c>
      <c r="M136">
        <f t="shared" si="13"/>
        <v>0</v>
      </c>
      <c r="N136">
        <f t="shared" si="12"/>
        <v>0.5</v>
      </c>
      <c r="O136" t="s">
        <v>11</v>
      </c>
    </row>
    <row r="137" spans="2:15">
      <c r="B137" s="2">
        <v>5.5000000000003704</v>
      </c>
      <c r="D137">
        <f t="shared" si="17"/>
        <v>4.0200000000000156</v>
      </c>
      <c r="E137">
        <f t="shared" si="14"/>
        <v>4.0200000000000156</v>
      </c>
      <c r="F137">
        <f t="shared" si="19"/>
        <v>0</v>
      </c>
      <c r="G137" s="3"/>
      <c r="H137" s="3">
        <v>1</v>
      </c>
      <c r="K137" t="e">
        <f t="shared" ref="K137:K148" si="20">LEFT(O137,((I137-40)*4))</f>
        <v>#VALUE!</v>
      </c>
      <c r="L137">
        <f t="shared" si="18"/>
        <v>0.1</v>
      </c>
      <c r="M137">
        <f t="shared" si="13"/>
        <v>0</v>
      </c>
      <c r="N137">
        <f t="shared" si="12"/>
        <v>0.5</v>
      </c>
      <c r="O137" t="s">
        <v>11</v>
      </c>
    </row>
    <row r="138" spans="2:15">
      <c r="B138" s="2">
        <v>5.54166666666704</v>
      </c>
      <c r="D138">
        <f t="shared" si="17"/>
        <v>4.4200000000000159</v>
      </c>
      <c r="E138">
        <f t="shared" si="14"/>
        <v>4.4200000000000159</v>
      </c>
      <c r="F138">
        <f t="shared" si="19"/>
        <v>0</v>
      </c>
      <c r="G138" s="3"/>
      <c r="H138" s="3">
        <v>1</v>
      </c>
      <c r="K138" t="e">
        <f t="shared" si="20"/>
        <v>#VALUE!</v>
      </c>
      <c r="L138">
        <f t="shared" si="18"/>
        <v>0.1</v>
      </c>
      <c r="M138">
        <f t="shared" si="13"/>
        <v>0</v>
      </c>
      <c r="N138">
        <f t="shared" si="12"/>
        <v>0.5</v>
      </c>
      <c r="O138" t="s">
        <v>11</v>
      </c>
    </row>
    <row r="139" spans="2:15">
      <c r="B139" s="2">
        <v>5.5833333333337096</v>
      </c>
      <c r="D139">
        <f t="shared" si="17"/>
        <v>4.8200000000000163</v>
      </c>
      <c r="E139">
        <f t="shared" si="14"/>
        <v>4.8200000000000163</v>
      </c>
      <c r="F139">
        <f t="shared" si="19"/>
        <v>0</v>
      </c>
      <c r="G139" s="3"/>
      <c r="H139" s="3"/>
      <c r="I139">
        <v>48.3</v>
      </c>
      <c r="K139" t="str">
        <f t="shared" si="20"/>
        <v>xxxxxxxxxxxxxxxxxxxxxxxxxxxxxxxxx</v>
      </c>
      <c r="L139">
        <v>0.22</v>
      </c>
      <c r="M139">
        <f t="shared" si="13"/>
        <v>0</v>
      </c>
      <c r="N139">
        <f t="shared" si="12"/>
        <v>0</v>
      </c>
      <c r="O139" t="s">
        <v>11</v>
      </c>
    </row>
    <row r="140" spans="2:15">
      <c r="B140" s="2">
        <v>5.6250000000003801</v>
      </c>
      <c r="D140">
        <f t="shared" si="17"/>
        <v>4.6000000000000165</v>
      </c>
      <c r="E140">
        <f t="shared" si="14"/>
        <v>4.6000000000000165</v>
      </c>
      <c r="F140">
        <f t="shared" si="19"/>
        <v>0</v>
      </c>
      <c r="G140" s="3"/>
      <c r="H140" s="3"/>
      <c r="K140" t="e">
        <f t="shared" si="20"/>
        <v>#VALUE!</v>
      </c>
      <c r="L140">
        <f t="shared" si="18"/>
        <v>0.22</v>
      </c>
      <c r="M140">
        <f t="shared" si="13"/>
        <v>0</v>
      </c>
      <c r="N140">
        <f t="shared" si="12"/>
        <v>0</v>
      </c>
      <c r="O140" t="s">
        <v>11</v>
      </c>
    </row>
    <row r="141" spans="2:15">
      <c r="B141" s="2">
        <v>5.6666666666670498</v>
      </c>
      <c r="D141">
        <f t="shared" si="17"/>
        <v>4.3800000000000168</v>
      </c>
      <c r="E141">
        <f t="shared" si="14"/>
        <v>4.3800000000000168</v>
      </c>
      <c r="F141">
        <f t="shared" si="19"/>
        <v>0</v>
      </c>
      <c r="G141" s="3"/>
      <c r="H141" s="3">
        <v>1</v>
      </c>
      <c r="K141" t="e">
        <f t="shared" si="20"/>
        <v>#VALUE!</v>
      </c>
      <c r="L141">
        <f t="shared" si="18"/>
        <v>0.22</v>
      </c>
      <c r="M141">
        <f t="shared" si="13"/>
        <v>0</v>
      </c>
      <c r="N141">
        <f t="shared" ref="N141:N196" si="21">IF(H141&gt;0,IF(E141&gt;=8,L141,0.5),0)</f>
        <v>0.5</v>
      </c>
      <c r="O141" t="s">
        <v>11</v>
      </c>
    </row>
    <row r="142" spans="2:15">
      <c r="B142" s="2">
        <v>5.7083333333337203</v>
      </c>
      <c r="D142">
        <f t="shared" si="17"/>
        <v>4.660000000000017</v>
      </c>
      <c r="E142">
        <f t="shared" si="14"/>
        <v>4.660000000000017</v>
      </c>
      <c r="F142">
        <f t="shared" si="19"/>
        <v>0</v>
      </c>
      <c r="G142" s="3"/>
      <c r="H142" s="3"/>
      <c r="K142" t="e">
        <f t="shared" si="20"/>
        <v>#VALUE!</v>
      </c>
      <c r="L142">
        <f t="shared" si="18"/>
        <v>0.22</v>
      </c>
      <c r="M142">
        <f t="shared" ref="M142:M196" si="22">IF(F142&gt;0,IF(E142&gt;=8,L142,0.3),0)</f>
        <v>0</v>
      </c>
      <c r="N142">
        <f t="shared" si="21"/>
        <v>0</v>
      </c>
      <c r="O142" t="s">
        <v>11</v>
      </c>
    </row>
    <row r="143" spans="2:15">
      <c r="B143" s="2">
        <v>5.7500000000003899</v>
      </c>
      <c r="D143">
        <f t="shared" si="17"/>
        <v>4.4400000000000173</v>
      </c>
      <c r="E143">
        <f t="shared" si="14"/>
        <v>4.4400000000000173</v>
      </c>
      <c r="F143">
        <f t="shared" si="19"/>
        <v>0</v>
      </c>
      <c r="G143" s="3"/>
      <c r="H143" s="3"/>
      <c r="K143" t="e">
        <f t="shared" si="20"/>
        <v>#VALUE!</v>
      </c>
      <c r="L143">
        <f t="shared" si="18"/>
        <v>0.22</v>
      </c>
      <c r="M143">
        <f t="shared" si="22"/>
        <v>0</v>
      </c>
      <c r="N143">
        <f t="shared" si="21"/>
        <v>0</v>
      </c>
      <c r="O143" t="s">
        <v>11</v>
      </c>
    </row>
    <row r="144" spans="2:15">
      <c r="B144" s="2">
        <v>5.7916666666670604</v>
      </c>
      <c r="D144">
        <f t="shared" si="17"/>
        <v>4.2200000000000175</v>
      </c>
      <c r="E144">
        <f t="shared" si="14"/>
        <v>4.2200000000000175</v>
      </c>
      <c r="F144">
        <f t="shared" si="19"/>
        <v>0</v>
      </c>
      <c r="G144" s="3"/>
      <c r="H144" s="3"/>
      <c r="I144">
        <v>43</v>
      </c>
      <c r="K144" t="str">
        <f t="shared" si="20"/>
        <v>xxxxxxxxxxxx</v>
      </c>
      <c r="L144">
        <f t="shared" si="18"/>
        <v>0.22</v>
      </c>
      <c r="M144">
        <f t="shared" si="22"/>
        <v>0</v>
      </c>
      <c r="N144">
        <f t="shared" si="21"/>
        <v>0</v>
      </c>
      <c r="O144" t="s">
        <v>11</v>
      </c>
    </row>
    <row r="145" spans="1:15">
      <c r="B145" s="2">
        <v>5.8333333333337301</v>
      </c>
      <c r="D145">
        <f t="shared" si="17"/>
        <v>4.0000000000000178</v>
      </c>
      <c r="E145">
        <f t="shared" si="14"/>
        <v>4.0000000000000178</v>
      </c>
      <c r="F145">
        <f t="shared" si="19"/>
        <v>0</v>
      </c>
      <c r="G145" s="3"/>
      <c r="H145" s="3"/>
      <c r="K145" t="e">
        <f t="shared" si="20"/>
        <v>#VALUE!</v>
      </c>
      <c r="L145">
        <f t="shared" si="18"/>
        <v>0.22</v>
      </c>
      <c r="M145">
        <f t="shared" si="22"/>
        <v>0</v>
      </c>
      <c r="N145">
        <f t="shared" si="21"/>
        <v>0</v>
      </c>
      <c r="O145" t="s">
        <v>11</v>
      </c>
    </row>
    <row r="146" spans="1:15">
      <c r="B146" s="2">
        <v>5.8750000000003997</v>
      </c>
      <c r="D146">
        <f t="shared" si="17"/>
        <v>3.7800000000000176</v>
      </c>
      <c r="E146">
        <f t="shared" ref="E146:E196" si="23">MIN(E145-L145+M145+N145,8)</f>
        <v>3.7800000000000176</v>
      </c>
      <c r="F146">
        <f t="shared" si="19"/>
        <v>0</v>
      </c>
      <c r="G146" s="3"/>
      <c r="H146" s="3"/>
      <c r="K146" t="e">
        <f t="shared" si="20"/>
        <v>#VALUE!</v>
      </c>
      <c r="L146">
        <f t="shared" si="18"/>
        <v>0.22</v>
      </c>
      <c r="M146">
        <f t="shared" si="22"/>
        <v>0</v>
      </c>
      <c r="N146">
        <f t="shared" si="21"/>
        <v>0</v>
      </c>
      <c r="O146" t="s">
        <v>11</v>
      </c>
    </row>
    <row r="147" spans="1:15">
      <c r="B147" s="2">
        <v>5.9166666666670702</v>
      </c>
      <c r="D147">
        <f t="shared" si="17"/>
        <v>3.5600000000000174</v>
      </c>
      <c r="E147">
        <f t="shared" si="23"/>
        <v>3.5600000000000174</v>
      </c>
      <c r="F147">
        <f t="shared" si="19"/>
        <v>0</v>
      </c>
      <c r="G147" s="3"/>
      <c r="H147" s="3"/>
      <c r="K147" t="e">
        <f t="shared" si="20"/>
        <v>#VALUE!</v>
      </c>
      <c r="L147">
        <f t="shared" si="18"/>
        <v>0.22</v>
      </c>
      <c r="M147">
        <f t="shared" si="22"/>
        <v>0</v>
      </c>
      <c r="N147">
        <f t="shared" si="21"/>
        <v>0</v>
      </c>
      <c r="O147" t="s">
        <v>11</v>
      </c>
    </row>
    <row r="148" spans="1:15">
      <c r="B148" s="2">
        <v>5.9583333333337398</v>
      </c>
      <c r="D148">
        <f t="shared" si="17"/>
        <v>3.3400000000000172</v>
      </c>
      <c r="E148">
        <f t="shared" si="23"/>
        <v>3.3400000000000172</v>
      </c>
      <c r="F148">
        <f t="shared" si="19"/>
        <v>0</v>
      </c>
      <c r="G148" s="3"/>
      <c r="H148" s="3"/>
      <c r="I148">
        <v>43.3</v>
      </c>
      <c r="K148" t="str">
        <f t="shared" si="20"/>
        <v>xxxxxxxxxxxxx</v>
      </c>
      <c r="L148">
        <v>0.1</v>
      </c>
      <c r="M148">
        <f t="shared" si="22"/>
        <v>0</v>
      </c>
      <c r="N148">
        <f t="shared" si="21"/>
        <v>0</v>
      </c>
      <c r="O148" t="s">
        <v>11</v>
      </c>
    </row>
    <row r="149" spans="1:15">
      <c r="A149" s="4">
        <f>A125+1</f>
        <v>40744</v>
      </c>
      <c r="B149" s="2">
        <v>6.0000000000004103</v>
      </c>
      <c r="D149">
        <f t="shared" si="17"/>
        <v>3.2400000000000171</v>
      </c>
      <c r="E149">
        <f t="shared" si="23"/>
        <v>3.2400000000000171</v>
      </c>
      <c r="F149">
        <f t="shared" si="19"/>
        <v>0</v>
      </c>
      <c r="G149" s="3"/>
      <c r="H149" s="3"/>
      <c r="L149">
        <f t="shared" si="18"/>
        <v>0.1</v>
      </c>
      <c r="M149">
        <f t="shared" si="22"/>
        <v>0</v>
      </c>
      <c r="N149">
        <f t="shared" si="21"/>
        <v>0</v>
      </c>
      <c r="O149" t="s">
        <v>11</v>
      </c>
    </row>
    <row r="150" spans="1:15">
      <c r="A150" s="4"/>
      <c r="B150" s="2">
        <v>6.04166666666708</v>
      </c>
      <c r="D150">
        <f t="shared" si="17"/>
        <v>3.140000000000017</v>
      </c>
      <c r="E150">
        <f t="shared" si="23"/>
        <v>3.140000000000017</v>
      </c>
      <c r="F150">
        <f t="shared" si="19"/>
        <v>0</v>
      </c>
      <c r="G150" s="3"/>
      <c r="H150" s="3"/>
      <c r="L150">
        <f t="shared" si="18"/>
        <v>0.1</v>
      </c>
      <c r="M150">
        <f t="shared" si="22"/>
        <v>0</v>
      </c>
      <c r="N150">
        <f t="shared" si="21"/>
        <v>0</v>
      </c>
      <c r="O150" t="s">
        <v>11</v>
      </c>
    </row>
    <row r="151" spans="1:15">
      <c r="B151" s="2">
        <v>6.0833333333337496</v>
      </c>
      <c r="D151">
        <f t="shared" si="17"/>
        <v>3.0400000000000169</v>
      </c>
      <c r="E151">
        <f t="shared" si="23"/>
        <v>3.0400000000000169</v>
      </c>
      <c r="F151">
        <f t="shared" si="19"/>
        <v>0</v>
      </c>
      <c r="G151" s="3"/>
      <c r="H151" s="3"/>
      <c r="L151">
        <f t="shared" si="18"/>
        <v>0.1</v>
      </c>
      <c r="M151">
        <f t="shared" si="22"/>
        <v>0</v>
      </c>
      <c r="N151">
        <f t="shared" si="21"/>
        <v>0</v>
      </c>
      <c r="O151" t="s">
        <v>11</v>
      </c>
    </row>
    <row r="152" spans="1:15">
      <c r="B152" s="2">
        <v>6.1250000000004201</v>
      </c>
      <c r="D152">
        <f t="shared" si="17"/>
        <v>2.9400000000000168</v>
      </c>
      <c r="E152">
        <f t="shared" si="23"/>
        <v>2.9400000000000168</v>
      </c>
      <c r="F152">
        <f t="shared" si="19"/>
        <v>0</v>
      </c>
      <c r="G152" s="3"/>
      <c r="H152" s="3"/>
      <c r="L152">
        <f t="shared" si="18"/>
        <v>0.1</v>
      </c>
      <c r="M152">
        <f t="shared" si="22"/>
        <v>0</v>
      </c>
      <c r="N152">
        <f t="shared" si="21"/>
        <v>0</v>
      </c>
      <c r="O152" t="s">
        <v>11</v>
      </c>
    </row>
    <row r="153" spans="1:15">
      <c r="B153" s="2">
        <v>6.1666666666670897</v>
      </c>
      <c r="D153">
        <f t="shared" si="17"/>
        <v>2.8400000000000167</v>
      </c>
      <c r="E153">
        <f t="shared" si="23"/>
        <v>2.8400000000000167</v>
      </c>
      <c r="F153">
        <f t="shared" si="19"/>
        <v>0</v>
      </c>
      <c r="G153" s="3"/>
      <c r="H153" s="3"/>
      <c r="L153">
        <f t="shared" si="18"/>
        <v>0.1</v>
      </c>
      <c r="M153">
        <f t="shared" si="22"/>
        <v>0</v>
      </c>
      <c r="N153">
        <f t="shared" si="21"/>
        <v>0</v>
      </c>
      <c r="O153" t="s">
        <v>11</v>
      </c>
    </row>
    <row r="154" spans="1:15">
      <c r="B154" s="2">
        <v>6.2083333333337603</v>
      </c>
      <c r="D154">
        <f t="shared" si="17"/>
        <v>2.7400000000000166</v>
      </c>
      <c r="E154">
        <f t="shared" si="23"/>
        <v>2.7400000000000166</v>
      </c>
      <c r="F154">
        <f t="shared" si="19"/>
        <v>0</v>
      </c>
      <c r="G154" s="3"/>
      <c r="H154" s="3"/>
      <c r="L154">
        <f t="shared" si="18"/>
        <v>0.1</v>
      </c>
      <c r="M154">
        <f t="shared" si="22"/>
        <v>0</v>
      </c>
      <c r="N154">
        <f t="shared" si="21"/>
        <v>0</v>
      </c>
      <c r="O154" t="s">
        <v>11</v>
      </c>
    </row>
    <row r="155" spans="1:15">
      <c r="B155" s="2">
        <v>6.2500000000004299</v>
      </c>
      <c r="D155">
        <f t="shared" si="17"/>
        <v>2.6400000000000166</v>
      </c>
      <c r="E155">
        <f t="shared" si="23"/>
        <v>2.6400000000000166</v>
      </c>
      <c r="F155">
        <f t="shared" si="19"/>
        <v>0</v>
      </c>
      <c r="G155" s="3"/>
      <c r="H155" s="3"/>
      <c r="L155">
        <f t="shared" si="18"/>
        <v>0.1</v>
      </c>
      <c r="M155">
        <f t="shared" si="22"/>
        <v>0</v>
      </c>
      <c r="N155">
        <f t="shared" si="21"/>
        <v>0</v>
      </c>
      <c r="O155" t="s">
        <v>11</v>
      </c>
    </row>
    <row r="156" spans="1:15">
      <c r="B156" s="2">
        <v>6.2916666666671004</v>
      </c>
      <c r="D156">
        <f t="shared" si="17"/>
        <v>2.5400000000000165</v>
      </c>
      <c r="E156">
        <f t="shared" si="23"/>
        <v>2.5400000000000165</v>
      </c>
      <c r="F156">
        <f t="shared" si="19"/>
        <v>0</v>
      </c>
      <c r="G156" s="3"/>
      <c r="H156" s="3"/>
      <c r="L156">
        <f t="shared" si="18"/>
        <v>0.1</v>
      </c>
      <c r="M156">
        <f t="shared" si="22"/>
        <v>0</v>
      </c>
      <c r="N156">
        <f t="shared" si="21"/>
        <v>0</v>
      </c>
      <c r="O156" t="s">
        <v>11</v>
      </c>
    </row>
    <row r="157" spans="1:15">
      <c r="B157" s="2">
        <v>6.33333333333377</v>
      </c>
      <c r="D157">
        <f t="shared" si="17"/>
        <v>2.4400000000000164</v>
      </c>
      <c r="E157">
        <f t="shared" si="23"/>
        <v>2.4400000000000164</v>
      </c>
      <c r="F157">
        <f t="shared" si="19"/>
        <v>0</v>
      </c>
      <c r="G157" s="3"/>
      <c r="H157" s="3"/>
      <c r="L157">
        <f t="shared" si="18"/>
        <v>0.1</v>
      </c>
      <c r="M157">
        <f t="shared" si="22"/>
        <v>0</v>
      </c>
      <c r="N157">
        <f t="shared" si="21"/>
        <v>0</v>
      </c>
      <c r="O157" t="s">
        <v>11</v>
      </c>
    </row>
    <row r="158" spans="1:15">
      <c r="B158" s="2">
        <v>6.3750000000004396</v>
      </c>
      <c r="D158">
        <f t="shared" si="17"/>
        <v>2.3400000000000163</v>
      </c>
      <c r="E158">
        <f t="shared" si="23"/>
        <v>2.3400000000000163</v>
      </c>
      <c r="F158">
        <f t="shared" si="19"/>
        <v>0</v>
      </c>
      <c r="G158" s="3"/>
      <c r="H158" s="3"/>
      <c r="L158">
        <f t="shared" si="18"/>
        <v>0.1</v>
      </c>
      <c r="M158">
        <f t="shared" si="22"/>
        <v>0</v>
      </c>
      <c r="N158">
        <f t="shared" si="21"/>
        <v>0</v>
      </c>
      <c r="O158" t="s">
        <v>11</v>
      </c>
    </row>
    <row r="159" spans="1:15">
      <c r="B159" s="2">
        <v>6.4166666666671102</v>
      </c>
      <c r="D159">
        <f t="shared" si="17"/>
        <v>2.2400000000000162</v>
      </c>
      <c r="E159">
        <f t="shared" si="23"/>
        <v>2.2400000000000162</v>
      </c>
      <c r="F159">
        <f t="shared" si="19"/>
        <v>0</v>
      </c>
      <c r="G159" s="3"/>
      <c r="H159" s="3"/>
      <c r="L159">
        <f t="shared" si="18"/>
        <v>0.1</v>
      </c>
      <c r="M159">
        <f t="shared" si="22"/>
        <v>0</v>
      </c>
      <c r="N159">
        <f t="shared" si="21"/>
        <v>0</v>
      </c>
      <c r="O159" t="s">
        <v>11</v>
      </c>
    </row>
    <row r="160" spans="1:15">
      <c r="B160" s="2">
        <v>6.4583333333337798</v>
      </c>
      <c r="D160">
        <f t="shared" si="17"/>
        <v>2.1400000000000161</v>
      </c>
      <c r="E160">
        <f t="shared" si="23"/>
        <v>2.1400000000000161</v>
      </c>
      <c r="F160">
        <f t="shared" si="19"/>
        <v>0</v>
      </c>
      <c r="G160" s="3"/>
      <c r="H160" s="3"/>
      <c r="L160">
        <f t="shared" si="18"/>
        <v>0.1</v>
      </c>
      <c r="M160">
        <f t="shared" si="22"/>
        <v>0</v>
      </c>
      <c r="N160">
        <f t="shared" si="21"/>
        <v>0</v>
      </c>
      <c r="O160" t="s">
        <v>11</v>
      </c>
    </row>
    <row r="161" spans="1:15">
      <c r="B161" s="2">
        <v>6.5000000000004503</v>
      </c>
      <c r="D161">
        <f t="shared" si="17"/>
        <v>2.040000000000016</v>
      </c>
      <c r="E161">
        <f t="shared" si="23"/>
        <v>2.040000000000016</v>
      </c>
      <c r="F161">
        <f t="shared" si="19"/>
        <v>0</v>
      </c>
      <c r="G161" s="3"/>
      <c r="H161" s="3"/>
      <c r="L161">
        <f t="shared" si="18"/>
        <v>0.1</v>
      </c>
      <c r="M161">
        <f t="shared" si="22"/>
        <v>0</v>
      </c>
      <c r="N161">
        <f t="shared" si="21"/>
        <v>0</v>
      </c>
      <c r="O161" t="s">
        <v>11</v>
      </c>
    </row>
    <row r="162" spans="1:15">
      <c r="B162" s="2">
        <v>6.5416666666671199</v>
      </c>
      <c r="D162">
        <f t="shared" si="17"/>
        <v>1.9400000000000159</v>
      </c>
      <c r="E162">
        <f t="shared" si="23"/>
        <v>1.9400000000000159</v>
      </c>
      <c r="F162">
        <f t="shared" si="19"/>
        <v>0</v>
      </c>
      <c r="G162" s="3"/>
      <c r="H162" s="3"/>
      <c r="L162">
        <f t="shared" si="18"/>
        <v>0.1</v>
      </c>
      <c r="M162">
        <f t="shared" si="22"/>
        <v>0</v>
      </c>
      <c r="N162">
        <f t="shared" si="21"/>
        <v>0</v>
      </c>
      <c r="O162" t="s">
        <v>11</v>
      </c>
    </row>
    <row r="163" spans="1:15">
      <c r="B163" s="2">
        <v>6.5833333333337896</v>
      </c>
      <c r="D163">
        <f t="shared" si="17"/>
        <v>1.8400000000000158</v>
      </c>
      <c r="E163">
        <f t="shared" si="23"/>
        <v>1.8400000000000158</v>
      </c>
      <c r="F163">
        <f t="shared" si="19"/>
        <v>0</v>
      </c>
      <c r="G163" s="3"/>
      <c r="H163" s="3"/>
      <c r="L163">
        <f t="shared" si="18"/>
        <v>0.1</v>
      </c>
      <c r="M163">
        <f t="shared" si="22"/>
        <v>0</v>
      </c>
      <c r="N163">
        <f t="shared" si="21"/>
        <v>0</v>
      </c>
      <c r="O163" t="s">
        <v>11</v>
      </c>
    </row>
    <row r="164" spans="1:15">
      <c r="B164" s="2">
        <v>6.6250000000004601</v>
      </c>
      <c r="D164">
        <f t="shared" si="17"/>
        <v>1.7400000000000158</v>
      </c>
      <c r="E164">
        <f t="shared" si="23"/>
        <v>1.7400000000000158</v>
      </c>
      <c r="F164">
        <f t="shared" si="19"/>
        <v>0</v>
      </c>
      <c r="G164" s="3"/>
      <c r="H164" s="3"/>
      <c r="L164">
        <f t="shared" si="18"/>
        <v>0.1</v>
      </c>
      <c r="M164">
        <f t="shared" si="22"/>
        <v>0</v>
      </c>
      <c r="N164">
        <f t="shared" si="21"/>
        <v>0</v>
      </c>
      <c r="O164" t="s">
        <v>11</v>
      </c>
    </row>
    <row r="165" spans="1:15">
      <c r="B165" s="2">
        <v>6.6666666666671297</v>
      </c>
      <c r="D165">
        <f t="shared" si="17"/>
        <v>1.6400000000000157</v>
      </c>
      <c r="E165">
        <f t="shared" si="23"/>
        <v>1.6400000000000157</v>
      </c>
      <c r="F165">
        <f t="shared" si="19"/>
        <v>0</v>
      </c>
      <c r="G165" s="3"/>
      <c r="H165" s="3"/>
      <c r="L165">
        <f t="shared" si="18"/>
        <v>0.1</v>
      </c>
      <c r="M165">
        <f t="shared" si="22"/>
        <v>0</v>
      </c>
      <c r="N165">
        <f t="shared" si="21"/>
        <v>0</v>
      </c>
      <c r="O165" t="s">
        <v>11</v>
      </c>
    </row>
    <row r="166" spans="1:15">
      <c r="B166" s="2">
        <v>6.7083333333338002</v>
      </c>
      <c r="D166">
        <f t="shared" si="17"/>
        <v>1.5400000000000156</v>
      </c>
      <c r="E166">
        <f t="shared" si="23"/>
        <v>1.5400000000000156</v>
      </c>
      <c r="F166">
        <f t="shared" si="19"/>
        <v>0</v>
      </c>
      <c r="G166" s="3"/>
      <c r="H166" s="3"/>
      <c r="L166">
        <f t="shared" si="18"/>
        <v>0.1</v>
      </c>
      <c r="M166">
        <f t="shared" si="22"/>
        <v>0</v>
      </c>
      <c r="N166">
        <f t="shared" si="21"/>
        <v>0</v>
      </c>
      <c r="O166" t="s">
        <v>11</v>
      </c>
    </row>
    <row r="167" spans="1:15">
      <c r="B167" s="2">
        <v>6.7500000000004698</v>
      </c>
      <c r="D167">
        <f t="shared" si="17"/>
        <v>1.4400000000000155</v>
      </c>
      <c r="E167">
        <f t="shared" si="23"/>
        <v>1.4400000000000155</v>
      </c>
      <c r="F167">
        <f t="shared" si="19"/>
        <v>0</v>
      </c>
      <c r="G167" s="3"/>
      <c r="H167" s="3"/>
      <c r="L167">
        <f t="shared" si="18"/>
        <v>0.1</v>
      </c>
      <c r="M167">
        <f t="shared" si="22"/>
        <v>0</v>
      </c>
      <c r="N167">
        <f t="shared" si="21"/>
        <v>0</v>
      </c>
      <c r="O167" t="s">
        <v>11</v>
      </c>
    </row>
    <row r="168" spans="1:15">
      <c r="B168" s="2">
        <v>6.7916666666671404</v>
      </c>
      <c r="D168">
        <f t="shared" si="17"/>
        <v>1.3400000000000154</v>
      </c>
      <c r="E168">
        <f t="shared" si="23"/>
        <v>1.3400000000000154</v>
      </c>
      <c r="F168">
        <f t="shared" si="19"/>
        <v>0</v>
      </c>
      <c r="G168" s="3"/>
      <c r="H168" s="3"/>
      <c r="L168">
        <f t="shared" si="18"/>
        <v>0.1</v>
      </c>
      <c r="M168">
        <f t="shared" si="22"/>
        <v>0</v>
      </c>
      <c r="N168">
        <f t="shared" si="21"/>
        <v>0</v>
      </c>
      <c r="O168" t="s">
        <v>11</v>
      </c>
    </row>
    <row r="169" spans="1:15">
      <c r="B169" s="2">
        <v>6.83333333333381</v>
      </c>
      <c r="D169">
        <f t="shared" si="17"/>
        <v>1.2400000000000153</v>
      </c>
      <c r="E169">
        <f t="shared" si="23"/>
        <v>1.2400000000000153</v>
      </c>
      <c r="F169">
        <f t="shared" si="19"/>
        <v>0</v>
      </c>
      <c r="G169" s="3"/>
      <c r="H169" s="3"/>
      <c r="L169">
        <f t="shared" si="18"/>
        <v>0.1</v>
      </c>
      <c r="M169">
        <f t="shared" si="22"/>
        <v>0</v>
      </c>
      <c r="N169">
        <f t="shared" si="21"/>
        <v>0</v>
      </c>
      <c r="O169" t="s">
        <v>11</v>
      </c>
    </row>
    <row r="170" spans="1:15">
      <c r="B170" s="2">
        <v>6.8750000000004796</v>
      </c>
      <c r="D170">
        <f t="shared" si="17"/>
        <v>1.1400000000000152</v>
      </c>
      <c r="E170">
        <f t="shared" si="23"/>
        <v>1.1400000000000152</v>
      </c>
      <c r="F170">
        <f t="shared" si="19"/>
        <v>0</v>
      </c>
      <c r="G170" s="3"/>
      <c r="H170" s="3"/>
      <c r="L170">
        <f t="shared" si="18"/>
        <v>0.1</v>
      </c>
      <c r="M170">
        <f t="shared" si="22"/>
        <v>0</v>
      </c>
      <c r="N170">
        <f t="shared" si="21"/>
        <v>0</v>
      </c>
      <c r="O170" t="s">
        <v>11</v>
      </c>
    </row>
    <row r="171" spans="1:15">
      <c r="B171" s="2">
        <v>6.9166666666671501</v>
      </c>
      <c r="D171">
        <f t="shared" si="17"/>
        <v>1.0400000000000151</v>
      </c>
      <c r="E171">
        <f t="shared" si="23"/>
        <v>1.0400000000000151</v>
      </c>
      <c r="F171">
        <f t="shared" si="19"/>
        <v>0</v>
      </c>
      <c r="G171" s="3"/>
      <c r="H171" s="3"/>
      <c r="L171">
        <f t="shared" si="18"/>
        <v>0.1</v>
      </c>
      <c r="M171">
        <f t="shared" si="22"/>
        <v>0</v>
      </c>
      <c r="N171">
        <f t="shared" si="21"/>
        <v>0</v>
      </c>
      <c r="O171" t="s">
        <v>11</v>
      </c>
    </row>
    <row r="172" spans="1:15">
      <c r="B172" s="2">
        <v>6.9583333333338198</v>
      </c>
      <c r="D172">
        <f t="shared" si="17"/>
        <v>0.94000000000001516</v>
      </c>
      <c r="E172">
        <f t="shared" si="23"/>
        <v>0.94000000000001516</v>
      </c>
      <c r="F172">
        <f t="shared" si="19"/>
        <v>0</v>
      </c>
      <c r="G172" s="3"/>
      <c r="H172" s="3"/>
      <c r="L172">
        <f t="shared" si="18"/>
        <v>0.1</v>
      </c>
      <c r="M172">
        <f t="shared" si="22"/>
        <v>0</v>
      </c>
      <c r="N172">
        <f t="shared" si="21"/>
        <v>0</v>
      </c>
      <c r="O172" t="s">
        <v>11</v>
      </c>
    </row>
    <row r="173" spans="1:15">
      <c r="A173" t="s">
        <v>8</v>
      </c>
      <c r="B173" s="2">
        <v>7.0000000000004796</v>
      </c>
      <c r="D173">
        <f t="shared" ref="D173:D196" si="24">E173+F173</f>
        <v>0.84000000000001518</v>
      </c>
      <c r="E173">
        <f t="shared" si="23"/>
        <v>0.84000000000001518</v>
      </c>
      <c r="F173">
        <f t="shared" si="19"/>
        <v>0</v>
      </c>
      <c r="G173" s="3"/>
      <c r="H173" s="3"/>
      <c r="L173">
        <f t="shared" ref="L173:L196" si="25">L172</f>
        <v>0.1</v>
      </c>
      <c r="M173">
        <f t="shared" si="22"/>
        <v>0</v>
      </c>
      <c r="N173">
        <f t="shared" si="21"/>
        <v>0</v>
      </c>
      <c r="O173" t="s">
        <v>11</v>
      </c>
    </row>
    <row r="174" spans="1:15">
      <c r="B174" s="2">
        <v>7.0416666666671501</v>
      </c>
      <c r="D174">
        <f t="shared" si="24"/>
        <v>0.7400000000000152</v>
      </c>
      <c r="E174">
        <f t="shared" si="23"/>
        <v>0.7400000000000152</v>
      </c>
      <c r="F174">
        <f t="shared" si="19"/>
        <v>0</v>
      </c>
      <c r="G174" s="3"/>
      <c r="H174" s="3"/>
      <c r="L174">
        <f t="shared" si="25"/>
        <v>0.1</v>
      </c>
      <c r="M174">
        <f t="shared" si="22"/>
        <v>0</v>
      </c>
      <c r="N174">
        <f t="shared" si="21"/>
        <v>0</v>
      </c>
      <c r="O174" t="s">
        <v>11</v>
      </c>
    </row>
    <row r="175" spans="1:15">
      <c r="B175" s="2">
        <v>7.0833333333338198</v>
      </c>
      <c r="D175">
        <f t="shared" si="24"/>
        <v>0.64000000000001522</v>
      </c>
      <c r="E175">
        <f t="shared" si="23"/>
        <v>0.64000000000001522</v>
      </c>
      <c r="F175">
        <f t="shared" si="19"/>
        <v>0</v>
      </c>
      <c r="G175" s="3"/>
      <c r="H175" s="3"/>
      <c r="L175">
        <f t="shared" si="25"/>
        <v>0.1</v>
      </c>
      <c r="M175">
        <f t="shared" si="22"/>
        <v>0</v>
      </c>
      <c r="N175">
        <f t="shared" si="21"/>
        <v>0</v>
      </c>
      <c r="O175" t="s">
        <v>11</v>
      </c>
    </row>
    <row r="176" spans="1:15">
      <c r="B176" s="2">
        <v>7.1250000000004903</v>
      </c>
      <c r="D176">
        <f t="shared" si="24"/>
        <v>0.54000000000001525</v>
      </c>
      <c r="E176">
        <f t="shared" si="23"/>
        <v>0.54000000000001525</v>
      </c>
      <c r="F176">
        <f t="shared" si="19"/>
        <v>0</v>
      </c>
      <c r="G176" s="3"/>
      <c r="H176" s="3"/>
      <c r="L176">
        <f t="shared" si="25"/>
        <v>0.1</v>
      </c>
      <c r="M176">
        <f t="shared" si="22"/>
        <v>0</v>
      </c>
      <c r="N176">
        <f t="shared" si="21"/>
        <v>0</v>
      </c>
      <c r="O176" t="s">
        <v>11</v>
      </c>
    </row>
    <row r="177" spans="2:15">
      <c r="B177" s="2">
        <v>7.1666666666671599</v>
      </c>
      <c r="D177">
        <f t="shared" si="24"/>
        <v>0.44000000000001527</v>
      </c>
      <c r="E177">
        <f t="shared" si="23"/>
        <v>0.44000000000001527</v>
      </c>
      <c r="F177">
        <f t="shared" si="19"/>
        <v>0</v>
      </c>
      <c r="G177" s="3"/>
      <c r="H177" s="3"/>
      <c r="L177">
        <f t="shared" si="25"/>
        <v>0.1</v>
      </c>
      <c r="M177">
        <f t="shared" si="22"/>
        <v>0</v>
      </c>
      <c r="N177">
        <f t="shared" si="21"/>
        <v>0</v>
      </c>
      <c r="O177" t="s">
        <v>11</v>
      </c>
    </row>
    <row r="178" spans="2:15">
      <c r="B178" s="2">
        <v>7.2083333333338304</v>
      </c>
      <c r="D178">
        <f t="shared" si="24"/>
        <v>0.34000000000001529</v>
      </c>
      <c r="E178">
        <f t="shared" si="23"/>
        <v>0.34000000000001529</v>
      </c>
      <c r="F178">
        <f t="shared" si="19"/>
        <v>0</v>
      </c>
      <c r="G178" s="3"/>
      <c r="H178" s="3"/>
      <c r="L178">
        <f t="shared" si="25"/>
        <v>0.1</v>
      </c>
      <c r="M178">
        <f t="shared" si="22"/>
        <v>0</v>
      </c>
      <c r="N178">
        <f t="shared" si="21"/>
        <v>0</v>
      </c>
      <c r="O178" t="s">
        <v>11</v>
      </c>
    </row>
    <row r="179" spans="2:15">
      <c r="B179" s="2">
        <v>7.2500000000005</v>
      </c>
      <c r="D179">
        <f t="shared" si="24"/>
        <v>0.24000000000001528</v>
      </c>
      <c r="E179">
        <f t="shared" si="23"/>
        <v>0.24000000000001528</v>
      </c>
      <c r="F179">
        <f t="shared" si="19"/>
        <v>0</v>
      </c>
      <c r="G179" s="3"/>
      <c r="H179" s="3"/>
      <c r="L179">
        <f t="shared" si="25"/>
        <v>0.1</v>
      </c>
      <c r="M179">
        <f t="shared" si="22"/>
        <v>0</v>
      </c>
      <c r="N179">
        <f t="shared" si="21"/>
        <v>0</v>
      </c>
      <c r="O179" t="s">
        <v>11</v>
      </c>
    </row>
    <row r="180" spans="2:15">
      <c r="B180" s="2">
        <v>7.2916666666671697</v>
      </c>
      <c r="D180">
        <f t="shared" si="24"/>
        <v>0.14000000000001528</v>
      </c>
      <c r="E180">
        <f t="shared" si="23"/>
        <v>0.14000000000001528</v>
      </c>
      <c r="F180">
        <f t="shared" si="19"/>
        <v>0</v>
      </c>
      <c r="G180" s="3"/>
      <c r="H180" s="3"/>
      <c r="L180">
        <f t="shared" si="25"/>
        <v>0.1</v>
      </c>
      <c r="M180">
        <f t="shared" si="22"/>
        <v>0</v>
      </c>
      <c r="N180">
        <f t="shared" si="21"/>
        <v>0</v>
      </c>
      <c r="O180" t="s">
        <v>11</v>
      </c>
    </row>
    <row r="181" spans="2:15">
      <c r="B181" s="2">
        <v>7.3333333333338402</v>
      </c>
      <c r="D181">
        <f t="shared" si="24"/>
        <v>4.0000000000015273E-2</v>
      </c>
      <c r="E181">
        <f t="shared" si="23"/>
        <v>4.0000000000015273E-2</v>
      </c>
      <c r="F181">
        <f t="shared" si="19"/>
        <v>0</v>
      </c>
      <c r="G181" s="3"/>
      <c r="H181" s="3"/>
      <c r="L181">
        <f t="shared" si="25"/>
        <v>0.1</v>
      </c>
      <c r="M181">
        <f t="shared" si="22"/>
        <v>0</v>
      </c>
      <c r="N181">
        <f t="shared" si="21"/>
        <v>0</v>
      </c>
      <c r="O181" t="s">
        <v>11</v>
      </c>
    </row>
    <row r="182" spans="2:15">
      <c r="B182" s="2">
        <v>7.3750000000005098</v>
      </c>
      <c r="D182">
        <f t="shared" si="24"/>
        <v>-5.9999999999984732E-2</v>
      </c>
      <c r="E182">
        <f t="shared" si="23"/>
        <v>-5.9999999999984732E-2</v>
      </c>
      <c r="F182">
        <f t="shared" si="19"/>
        <v>0</v>
      </c>
      <c r="G182" s="3"/>
      <c r="H182" s="3"/>
      <c r="L182">
        <f t="shared" si="25"/>
        <v>0.1</v>
      </c>
      <c r="M182">
        <f t="shared" si="22"/>
        <v>0</v>
      </c>
      <c r="N182">
        <f t="shared" si="21"/>
        <v>0</v>
      </c>
      <c r="O182" t="s">
        <v>11</v>
      </c>
    </row>
    <row r="183" spans="2:15">
      <c r="B183" s="2">
        <v>7.4166666666671803</v>
      </c>
      <c r="D183">
        <f t="shared" si="24"/>
        <v>-0.15999999999998474</v>
      </c>
      <c r="E183">
        <f t="shared" si="23"/>
        <v>-0.15999999999998474</v>
      </c>
      <c r="F183">
        <f t="shared" si="19"/>
        <v>0</v>
      </c>
      <c r="G183" s="3"/>
      <c r="H183" s="3"/>
      <c r="L183">
        <f t="shared" si="25"/>
        <v>0.1</v>
      </c>
      <c r="M183">
        <f t="shared" si="22"/>
        <v>0</v>
      </c>
      <c r="N183">
        <f t="shared" si="21"/>
        <v>0</v>
      </c>
      <c r="O183" t="s">
        <v>11</v>
      </c>
    </row>
    <row r="184" spans="2:15">
      <c r="B184" s="2">
        <v>7.45833333333385</v>
      </c>
      <c r="D184">
        <f t="shared" si="24"/>
        <v>-0.25999999999998474</v>
      </c>
      <c r="E184">
        <f t="shared" si="23"/>
        <v>-0.25999999999998474</v>
      </c>
      <c r="F184">
        <f t="shared" si="19"/>
        <v>0</v>
      </c>
      <c r="G184" s="3"/>
      <c r="H184" s="3"/>
      <c r="L184">
        <f t="shared" si="25"/>
        <v>0.1</v>
      </c>
      <c r="M184">
        <f t="shared" si="22"/>
        <v>0</v>
      </c>
      <c r="N184">
        <f t="shared" si="21"/>
        <v>0</v>
      </c>
      <c r="O184" t="s">
        <v>11</v>
      </c>
    </row>
    <row r="185" spans="2:15">
      <c r="B185" s="2">
        <v>7.5000000000005196</v>
      </c>
      <c r="D185">
        <f t="shared" si="24"/>
        <v>-0.35999999999998478</v>
      </c>
      <c r="E185">
        <f t="shared" si="23"/>
        <v>-0.35999999999998478</v>
      </c>
      <c r="F185">
        <f t="shared" si="19"/>
        <v>0</v>
      </c>
      <c r="G185" s="3"/>
      <c r="H185" s="3"/>
      <c r="L185">
        <f t="shared" si="25"/>
        <v>0.1</v>
      </c>
      <c r="M185">
        <f t="shared" si="22"/>
        <v>0</v>
      </c>
      <c r="N185">
        <f t="shared" si="21"/>
        <v>0</v>
      </c>
      <c r="O185" t="s">
        <v>11</v>
      </c>
    </row>
    <row r="186" spans="2:15">
      <c r="B186" s="2">
        <v>7.5416666666671901</v>
      </c>
      <c r="D186">
        <f t="shared" si="24"/>
        <v>-0.45999999999998475</v>
      </c>
      <c r="E186">
        <f t="shared" si="23"/>
        <v>-0.45999999999998475</v>
      </c>
      <c r="F186">
        <f t="shared" si="19"/>
        <v>0</v>
      </c>
      <c r="G186" s="3"/>
      <c r="H186" s="3"/>
      <c r="L186">
        <f t="shared" si="25"/>
        <v>0.1</v>
      </c>
      <c r="M186">
        <f t="shared" si="22"/>
        <v>0</v>
      </c>
      <c r="N186">
        <f t="shared" si="21"/>
        <v>0</v>
      </c>
      <c r="O186" t="s">
        <v>11</v>
      </c>
    </row>
    <row r="187" spans="2:15">
      <c r="B187" s="2">
        <v>7.5833333333338597</v>
      </c>
      <c r="D187">
        <f t="shared" si="24"/>
        <v>-0.55999999999998473</v>
      </c>
      <c r="E187">
        <f t="shared" si="23"/>
        <v>-0.55999999999998473</v>
      </c>
      <c r="F187">
        <f t="shared" si="19"/>
        <v>0</v>
      </c>
      <c r="G187" s="3"/>
      <c r="H187" s="3"/>
      <c r="L187">
        <f t="shared" si="25"/>
        <v>0.1</v>
      </c>
      <c r="M187">
        <f t="shared" si="22"/>
        <v>0</v>
      </c>
      <c r="N187">
        <f t="shared" si="21"/>
        <v>0</v>
      </c>
      <c r="O187" t="s">
        <v>11</v>
      </c>
    </row>
    <row r="188" spans="2:15">
      <c r="B188" s="2">
        <v>7.6250000000005302</v>
      </c>
      <c r="D188">
        <f t="shared" si="24"/>
        <v>-0.65999999999998471</v>
      </c>
      <c r="E188">
        <f t="shared" si="23"/>
        <v>-0.65999999999998471</v>
      </c>
      <c r="F188">
        <f t="shared" si="19"/>
        <v>0</v>
      </c>
      <c r="G188" s="3"/>
      <c r="H188" s="3"/>
      <c r="L188">
        <f t="shared" si="25"/>
        <v>0.1</v>
      </c>
      <c r="M188">
        <f t="shared" si="22"/>
        <v>0</v>
      </c>
      <c r="N188">
        <f t="shared" si="21"/>
        <v>0</v>
      </c>
      <c r="O188" t="s">
        <v>11</v>
      </c>
    </row>
    <row r="189" spans="2:15">
      <c r="B189" s="2">
        <v>7.6666666666671999</v>
      </c>
      <c r="D189">
        <f t="shared" si="24"/>
        <v>-0.75999999999998469</v>
      </c>
      <c r="E189">
        <f t="shared" si="23"/>
        <v>-0.75999999999998469</v>
      </c>
      <c r="F189">
        <f t="shared" si="19"/>
        <v>0</v>
      </c>
      <c r="G189" s="3"/>
      <c r="H189" s="3"/>
      <c r="L189">
        <f t="shared" si="25"/>
        <v>0.1</v>
      </c>
      <c r="M189">
        <f t="shared" si="22"/>
        <v>0</v>
      </c>
      <c r="N189">
        <f t="shared" si="21"/>
        <v>0</v>
      </c>
      <c r="O189" t="s">
        <v>11</v>
      </c>
    </row>
    <row r="190" spans="2:15">
      <c r="B190" s="2">
        <v>7.7083333333338597</v>
      </c>
      <c r="D190">
        <f t="shared" si="24"/>
        <v>-0.85999999999998467</v>
      </c>
      <c r="E190">
        <f t="shared" si="23"/>
        <v>-0.85999999999998467</v>
      </c>
      <c r="F190">
        <f t="shared" si="19"/>
        <v>0</v>
      </c>
      <c r="G190" s="3"/>
      <c r="H190" s="3"/>
      <c r="L190">
        <f t="shared" si="25"/>
        <v>0.1</v>
      </c>
      <c r="M190">
        <f t="shared" si="22"/>
        <v>0</v>
      </c>
      <c r="N190">
        <f t="shared" si="21"/>
        <v>0</v>
      </c>
      <c r="O190" t="s">
        <v>11</v>
      </c>
    </row>
    <row r="191" spans="2:15">
      <c r="B191" s="2">
        <v>7.7500000000005302</v>
      </c>
      <c r="D191">
        <f t="shared" si="24"/>
        <v>-0.95999999999998464</v>
      </c>
      <c r="E191">
        <f t="shared" si="23"/>
        <v>-0.95999999999998464</v>
      </c>
      <c r="F191">
        <f t="shared" si="19"/>
        <v>0</v>
      </c>
      <c r="G191" s="3"/>
      <c r="H191" s="3"/>
      <c r="L191">
        <f t="shared" si="25"/>
        <v>0.1</v>
      </c>
      <c r="M191">
        <f t="shared" si="22"/>
        <v>0</v>
      </c>
      <c r="N191">
        <f t="shared" si="21"/>
        <v>0</v>
      </c>
      <c r="O191" t="s">
        <v>11</v>
      </c>
    </row>
    <row r="192" spans="2:15">
      <c r="B192" s="2">
        <v>7.7916666666671999</v>
      </c>
      <c r="D192">
        <f t="shared" si="24"/>
        <v>-1.0599999999999847</v>
      </c>
      <c r="E192">
        <f t="shared" si="23"/>
        <v>-1.0599999999999847</v>
      </c>
      <c r="F192">
        <f t="shared" si="19"/>
        <v>0</v>
      </c>
      <c r="G192" s="3"/>
      <c r="H192" s="3"/>
      <c r="L192">
        <f t="shared" si="25"/>
        <v>0.1</v>
      </c>
      <c r="M192">
        <f t="shared" si="22"/>
        <v>0</v>
      </c>
      <c r="N192">
        <f t="shared" si="21"/>
        <v>0</v>
      </c>
      <c r="O192" t="s">
        <v>11</v>
      </c>
    </row>
    <row r="193" spans="2:15">
      <c r="B193" s="2">
        <v>7.8333333333338704</v>
      </c>
      <c r="D193">
        <f t="shared" si="24"/>
        <v>-1.1599999999999848</v>
      </c>
      <c r="E193">
        <f t="shared" si="23"/>
        <v>-1.1599999999999848</v>
      </c>
      <c r="F193">
        <f t="shared" si="19"/>
        <v>0</v>
      </c>
      <c r="G193" s="3"/>
      <c r="H193" s="3"/>
      <c r="L193">
        <f t="shared" si="25"/>
        <v>0.1</v>
      </c>
      <c r="M193">
        <f t="shared" si="22"/>
        <v>0</v>
      </c>
      <c r="N193">
        <f t="shared" si="21"/>
        <v>0</v>
      </c>
      <c r="O193" t="s">
        <v>11</v>
      </c>
    </row>
    <row r="194" spans="2:15">
      <c r="B194" s="2">
        <v>7.87500000000054</v>
      </c>
      <c r="D194">
        <f t="shared" si="24"/>
        <v>-1.2599999999999849</v>
      </c>
      <c r="E194">
        <f t="shared" si="23"/>
        <v>-1.2599999999999849</v>
      </c>
      <c r="F194">
        <f t="shared" si="19"/>
        <v>0</v>
      </c>
      <c r="G194" s="3"/>
      <c r="H194" s="3"/>
      <c r="L194">
        <f t="shared" si="25"/>
        <v>0.1</v>
      </c>
      <c r="M194">
        <f t="shared" si="22"/>
        <v>0</v>
      </c>
      <c r="N194">
        <f t="shared" si="21"/>
        <v>0</v>
      </c>
      <c r="O194" t="s">
        <v>11</v>
      </c>
    </row>
    <row r="195" spans="2:15">
      <c r="B195" s="2">
        <v>7.9166666666672096</v>
      </c>
      <c r="D195">
        <f t="shared" si="24"/>
        <v>-1.359999999999985</v>
      </c>
      <c r="E195">
        <f t="shared" si="23"/>
        <v>-1.359999999999985</v>
      </c>
      <c r="F195">
        <f t="shared" si="19"/>
        <v>0</v>
      </c>
      <c r="G195" s="3"/>
      <c r="H195" s="3"/>
      <c r="L195">
        <f t="shared" si="25"/>
        <v>0.1</v>
      </c>
      <c r="M195">
        <f t="shared" si="22"/>
        <v>0</v>
      </c>
      <c r="N195">
        <f t="shared" si="21"/>
        <v>0</v>
      </c>
      <c r="O195" t="s">
        <v>11</v>
      </c>
    </row>
    <row r="196" spans="2:15">
      <c r="B196" s="2">
        <v>7.9583333333338802</v>
      </c>
      <c r="D196">
        <f t="shared" si="24"/>
        <v>-1.4599999999999851</v>
      </c>
      <c r="E196">
        <f t="shared" si="23"/>
        <v>-1.4599999999999851</v>
      </c>
      <c r="F196">
        <f t="shared" si="19"/>
        <v>0</v>
      </c>
      <c r="G196" s="3"/>
      <c r="H196" s="3"/>
      <c r="L196">
        <f t="shared" si="25"/>
        <v>0.1</v>
      </c>
      <c r="M196">
        <f t="shared" si="22"/>
        <v>0</v>
      </c>
      <c r="N196">
        <f t="shared" si="21"/>
        <v>0</v>
      </c>
      <c r="O196" t="s">
        <v>11</v>
      </c>
    </row>
    <row r="197" spans="2:15">
      <c r="B197" s="2"/>
      <c r="G197" s="3"/>
      <c r="H197" s="3"/>
    </row>
    <row r="198" spans="2:15">
      <c r="B198" s="2"/>
      <c r="G198" s="3"/>
      <c r="H198" s="3"/>
    </row>
    <row r="199" spans="2:15">
      <c r="B199" s="2"/>
      <c r="G199" s="3"/>
      <c r="H199" s="3"/>
    </row>
    <row r="200" spans="2:15">
      <c r="B200" s="2"/>
      <c r="G200" s="3"/>
      <c r="H200" s="3"/>
    </row>
    <row r="201" spans="2:15">
      <c r="B201" s="2"/>
      <c r="G201" s="3"/>
      <c r="H201" s="3"/>
    </row>
    <row r="202" spans="2:15">
      <c r="B202" s="2"/>
      <c r="G202" s="3"/>
      <c r="H202" s="3"/>
    </row>
    <row r="203" spans="2:15">
      <c r="B203" s="2"/>
      <c r="G203" s="3"/>
      <c r="H203" s="3"/>
    </row>
    <row r="204" spans="2:15">
      <c r="B204" s="2"/>
      <c r="G204" s="3"/>
      <c r="H204" s="3"/>
    </row>
    <row r="205" spans="2:15">
      <c r="B205" s="2"/>
      <c r="G205" s="3"/>
      <c r="H205" s="3"/>
    </row>
    <row r="206" spans="2:15">
      <c r="B206" s="2"/>
      <c r="G206" s="3"/>
      <c r="H206" s="3"/>
    </row>
    <row r="207" spans="2:15">
      <c r="B207" s="2"/>
      <c r="G207" s="3"/>
      <c r="H207" s="3"/>
    </row>
    <row r="208" spans="2:15">
      <c r="B208" s="2"/>
      <c r="G208" s="3"/>
      <c r="H208" s="3"/>
    </row>
    <row r="209" spans="2:8">
      <c r="B209" s="2"/>
      <c r="G209" s="3"/>
      <c r="H209" s="3"/>
    </row>
    <row r="210" spans="2:8">
      <c r="B210" s="2"/>
      <c r="G210" s="3"/>
      <c r="H210" s="3"/>
    </row>
    <row r="211" spans="2:8">
      <c r="B211" s="2"/>
      <c r="G211" s="3"/>
      <c r="H211" s="3"/>
    </row>
    <row r="212" spans="2:8">
      <c r="B212" s="2"/>
      <c r="G212" s="3"/>
      <c r="H212" s="3"/>
    </row>
    <row r="213" spans="2:8">
      <c r="B213" s="2"/>
      <c r="G213" s="3"/>
      <c r="H213" s="3"/>
    </row>
    <row r="214" spans="2:8">
      <c r="B214" s="2"/>
      <c r="G214" s="3"/>
      <c r="H214" s="3"/>
    </row>
    <row r="215" spans="2:8">
      <c r="B215" s="2"/>
      <c r="G215" s="3"/>
      <c r="H215" s="3"/>
    </row>
    <row r="216" spans="2:8">
      <c r="B216" s="2"/>
      <c r="G216" s="3"/>
      <c r="H216" s="3"/>
    </row>
    <row r="217" spans="2:8">
      <c r="B217" s="2"/>
      <c r="G217" s="3"/>
      <c r="H217" s="3"/>
    </row>
    <row r="218" spans="2:8">
      <c r="B218" s="2"/>
      <c r="G218" s="3"/>
      <c r="H218" s="3"/>
    </row>
    <row r="219" spans="2:8">
      <c r="B219" s="2"/>
      <c r="G219" s="3"/>
      <c r="H219" s="3"/>
    </row>
    <row r="220" spans="2:8">
      <c r="B220" s="2"/>
      <c r="G220" s="3"/>
      <c r="H220" s="3"/>
    </row>
    <row r="221" spans="2:8">
      <c r="B221" s="2"/>
      <c r="G221" s="3"/>
      <c r="H221" s="3"/>
    </row>
    <row r="222" spans="2:8">
      <c r="B222" s="2"/>
      <c r="G222" s="3"/>
      <c r="H222" s="3"/>
    </row>
    <row r="223" spans="2:8">
      <c r="B223" s="2"/>
      <c r="G223" s="3"/>
      <c r="H223" s="3"/>
    </row>
    <row r="224" spans="2:8">
      <c r="B224" s="2"/>
      <c r="G224" s="3"/>
      <c r="H224" s="3"/>
    </row>
    <row r="225" spans="2:8">
      <c r="B225" s="2"/>
      <c r="G225" s="3"/>
      <c r="H225" s="3"/>
    </row>
    <row r="226" spans="2:8">
      <c r="B226" s="2"/>
      <c r="G226" s="3"/>
      <c r="H226" s="3"/>
    </row>
    <row r="227" spans="2:8">
      <c r="B227" s="2"/>
      <c r="G227" s="3"/>
      <c r="H227" s="3"/>
    </row>
    <row r="228" spans="2:8">
      <c r="B228" s="2"/>
      <c r="G228" s="3"/>
      <c r="H228" s="3"/>
    </row>
    <row r="229" spans="2:8">
      <c r="B229" s="2"/>
      <c r="G229" s="3"/>
      <c r="H229" s="3"/>
    </row>
    <row r="230" spans="2:8">
      <c r="B230" s="2"/>
      <c r="G230" s="3"/>
      <c r="H230" s="3"/>
    </row>
    <row r="231" spans="2:8">
      <c r="B231" s="2"/>
      <c r="G231" s="3"/>
      <c r="H231" s="3"/>
    </row>
    <row r="232" spans="2:8">
      <c r="B232" s="2"/>
      <c r="G232" s="3"/>
      <c r="H232" s="3"/>
    </row>
    <row r="233" spans="2:8">
      <c r="B233" s="2"/>
      <c r="G233" s="3"/>
      <c r="H233" s="3"/>
    </row>
    <row r="234" spans="2:8">
      <c r="B234" s="2"/>
      <c r="G234" s="3"/>
      <c r="H234" s="3"/>
    </row>
    <row r="235" spans="2:8">
      <c r="B235" s="2"/>
      <c r="G235" s="3"/>
      <c r="H235" s="3"/>
    </row>
    <row r="236" spans="2:8">
      <c r="B236" s="2"/>
      <c r="G236" s="3"/>
      <c r="H236" s="3"/>
    </row>
    <row r="237" spans="2:8">
      <c r="B237" s="2"/>
      <c r="G237" s="3"/>
      <c r="H237" s="3"/>
    </row>
    <row r="238" spans="2:8">
      <c r="B238" s="2"/>
      <c r="G238" s="3"/>
      <c r="H238" s="3"/>
    </row>
    <row r="239" spans="2:8">
      <c r="B239" s="2"/>
      <c r="G239" s="3"/>
      <c r="H239" s="3"/>
    </row>
    <row r="240" spans="2:8">
      <c r="B240" s="2"/>
      <c r="G240" s="3"/>
      <c r="H240" s="3"/>
    </row>
    <row r="241" spans="2:8">
      <c r="B241" s="2"/>
      <c r="G241" s="3"/>
      <c r="H241" s="3"/>
    </row>
    <row r="242" spans="2:8">
      <c r="B242" s="2"/>
      <c r="G242" s="3"/>
      <c r="H242" s="3"/>
    </row>
    <row r="243" spans="2:8">
      <c r="B243" s="2"/>
      <c r="G243" s="3"/>
      <c r="H243" s="3"/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2011-07-20T07:45:07Z</dcterms:modified>
</cp:coreProperties>
</file>