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4" i="1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3"/>
  <c r="H5"/>
  <c r="H6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4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3"/>
</calcChain>
</file>

<file path=xl/sharedStrings.xml><?xml version="1.0" encoding="utf-8"?>
<sst xmlns="http://schemas.openxmlformats.org/spreadsheetml/2006/main" count="8" uniqueCount="8">
  <si>
    <t>Flow</t>
  </si>
  <si>
    <t>Speed</t>
  </si>
  <si>
    <t>PWM</t>
  </si>
  <si>
    <t>Amp</t>
  </si>
  <si>
    <t>Torque</t>
  </si>
  <si>
    <t>R</t>
  </si>
  <si>
    <t>Heating</t>
  </si>
  <si>
    <t>Power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</si>
</sst>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backward val="300"/>
            <c:dispEq val="1"/>
            <c:trendlineLbl>
              <c:layout>
                <c:manualLayout>
                  <c:x val="0.2021515748031496"/>
                  <c:y val="-5.890711577719452E-2"/>
                </c:manualLayout>
              </c:layout>
              <c:numFmt formatCode="General" sourceLinked="0"/>
            </c:trendlineLbl>
          </c:trendline>
          <c:xVal>
            <c:numRef>
              <c:f>Sheet1!$E$3:$E$23</c:f>
              <c:numCache>
                <c:formatCode>General</c:formatCode>
                <c:ptCount val="21"/>
                <c:pt idx="0">
                  <c:v>349</c:v>
                </c:pt>
                <c:pt idx="1">
                  <c:v>349</c:v>
                </c:pt>
                <c:pt idx="2">
                  <c:v>348</c:v>
                </c:pt>
                <c:pt idx="3">
                  <c:v>432</c:v>
                </c:pt>
                <c:pt idx="4">
                  <c:v>433</c:v>
                </c:pt>
                <c:pt idx="5">
                  <c:v>433</c:v>
                </c:pt>
                <c:pt idx="6">
                  <c:v>517</c:v>
                </c:pt>
                <c:pt idx="7">
                  <c:v>519</c:v>
                </c:pt>
                <c:pt idx="8">
                  <c:v>518</c:v>
                </c:pt>
                <c:pt idx="9">
                  <c:v>603</c:v>
                </c:pt>
                <c:pt idx="10">
                  <c:v>602</c:v>
                </c:pt>
                <c:pt idx="11">
                  <c:v>606</c:v>
                </c:pt>
                <c:pt idx="12">
                  <c:v>682</c:v>
                </c:pt>
                <c:pt idx="13">
                  <c:v>683</c:v>
                </c:pt>
                <c:pt idx="14">
                  <c:v>683</c:v>
                </c:pt>
                <c:pt idx="15">
                  <c:v>746</c:v>
                </c:pt>
                <c:pt idx="16">
                  <c:v>744</c:v>
                </c:pt>
                <c:pt idx="17">
                  <c:v>744</c:v>
                </c:pt>
                <c:pt idx="18">
                  <c:v>745</c:v>
                </c:pt>
                <c:pt idx="19">
                  <c:v>758</c:v>
                </c:pt>
                <c:pt idx="20">
                  <c:v>760</c:v>
                </c:pt>
              </c:numCache>
            </c:numRef>
          </c:xVal>
          <c:yVal>
            <c:numRef>
              <c:f>Sheet1!$G$3:$G$23</c:f>
              <c:numCache>
                <c:formatCode>General</c:formatCode>
                <c:ptCount val="21"/>
                <c:pt idx="0">
                  <c:v>7927.5</c:v>
                </c:pt>
                <c:pt idx="1">
                  <c:v>7957.5</c:v>
                </c:pt>
                <c:pt idx="2">
                  <c:v>7920</c:v>
                </c:pt>
                <c:pt idx="3">
                  <c:v>10764</c:v>
                </c:pt>
                <c:pt idx="4">
                  <c:v>10638</c:v>
                </c:pt>
                <c:pt idx="5">
                  <c:v>10629</c:v>
                </c:pt>
                <c:pt idx="6">
                  <c:v>13398</c:v>
                </c:pt>
                <c:pt idx="7">
                  <c:v>13377</c:v>
                </c:pt>
                <c:pt idx="8">
                  <c:v>13314</c:v>
                </c:pt>
                <c:pt idx="9">
                  <c:v>15792</c:v>
                </c:pt>
                <c:pt idx="10">
                  <c:v>16440</c:v>
                </c:pt>
                <c:pt idx="11">
                  <c:v>15648</c:v>
                </c:pt>
                <c:pt idx="12">
                  <c:v>18670.5</c:v>
                </c:pt>
                <c:pt idx="13">
                  <c:v>18832.5</c:v>
                </c:pt>
                <c:pt idx="14">
                  <c:v>19116</c:v>
                </c:pt>
                <c:pt idx="15">
                  <c:v>19874.400000000001</c:v>
                </c:pt>
                <c:pt idx="16">
                  <c:v>20609.400000000001</c:v>
                </c:pt>
                <c:pt idx="17">
                  <c:v>20447.7</c:v>
                </c:pt>
                <c:pt idx="18">
                  <c:v>20286</c:v>
                </c:pt>
                <c:pt idx="19">
                  <c:v>18727.8</c:v>
                </c:pt>
                <c:pt idx="20">
                  <c:v>18933.599999999999</c:v>
                </c:pt>
              </c:numCache>
            </c:numRef>
          </c:yVal>
        </c:ser>
        <c:axId val="52647808"/>
        <c:axId val="52645888"/>
      </c:scatterChart>
      <c:valAx>
        <c:axId val="52647808"/>
        <c:scaling>
          <c:orientation val="minMax"/>
        </c:scaling>
        <c:axPos val="b"/>
        <c:numFmt formatCode="General" sourceLinked="1"/>
        <c:tickLblPos val="nextTo"/>
        <c:crossAx val="52645888"/>
        <c:crosses val="autoZero"/>
        <c:crossBetween val="midCat"/>
      </c:valAx>
      <c:valAx>
        <c:axId val="52645888"/>
        <c:scaling>
          <c:orientation val="minMax"/>
        </c:scaling>
        <c:axPos val="l"/>
        <c:majorGridlines/>
        <c:numFmt formatCode="General" sourceLinked="1"/>
        <c:tickLblPos val="nextTo"/>
        <c:crossAx val="5264780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Sheet1!$E$3:$E$23</c:f>
              <c:numCache>
                <c:formatCode>General</c:formatCode>
                <c:ptCount val="21"/>
                <c:pt idx="0">
                  <c:v>349</c:v>
                </c:pt>
                <c:pt idx="1">
                  <c:v>349</c:v>
                </c:pt>
                <c:pt idx="2">
                  <c:v>348</c:v>
                </c:pt>
                <c:pt idx="3">
                  <c:v>432</c:v>
                </c:pt>
                <c:pt idx="4">
                  <c:v>433</c:v>
                </c:pt>
                <c:pt idx="5">
                  <c:v>433</c:v>
                </c:pt>
                <c:pt idx="6">
                  <c:v>517</c:v>
                </c:pt>
                <c:pt idx="7">
                  <c:v>519</c:v>
                </c:pt>
                <c:pt idx="8">
                  <c:v>518</c:v>
                </c:pt>
                <c:pt idx="9">
                  <c:v>603</c:v>
                </c:pt>
                <c:pt idx="10">
                  <c:v>602</c:v>
                </c:pt>
                <c:pt idx="11">
                  <c:v>606</c:v>
                </c:pt>
                <c:pt idx="12">
                  <c:v>682</c:v>
                </c:pt>
                <c:pt idx="13">
                  <c:v>683</c:v>
                </c:pt>
                <c:pt idx="14">
                  <c:v>683</c:v>
                </c:pt>
                <c:pt idx="15">
                  <c:v>746</c:v>
                </c:pt>
                <c:pt idx="16">
                  <c:v>744</c:v>
                </c:pt>
                <c:pt idx="17">
                  <c:v>744</c:v>
                </c:pt>
                <c:pt idx="18">
                  <c:v>745</c:v>
                </c:pt>
                <c:pt idx="19">
                  <c:v>758</c:v>
                </c:pt>
                <c:pt idx="20">
                  <c:v>760</c:v>
                </c:pt>
              </c:numCache>
            </c:numRef>
          </c:xVal>
          <c:yVal>
            <c:numRef>
              <c:f>Sheet1!$F$3:$F$23</c:f>
              <c:numCache>
                <c:formatCode>General</c:formatCode>
                <c:ptCount val="21"/>
                <c:pt idx="0">
                  <c:v>1057</c:v>
                </c:pt>
                <c:pt idx="1">
                  <c:v>1061</c:v>
                </c:pt>
                <c:pt idx="2">
                  <c:v>1056</c:v>
                </c:pt>
                <c:pt idx="3">
                  <c:v>1196</c:v>
                </c:pt>
                <c:pt idx="4">
                  <c:v>1182</c:v>
                </c:pt>
                <c:pt idx="5">
                  <c:v>1181</c:v>
                </c:pt>
                <c:pt idx="6">
                  <c:v>1276</c:v>
                </c:pt>
                <c:pt idx="7">
                  <c:v>1274</c:v>
                </c:pt>
                <c:pt idx="8">
                  <c:v>1268</c:v>
                </c:pt>
                <c:pt idx="9">
                  <c:v>1316</c:v>
                </c:pt>
                <c:pt idx="10">
                  <c:v>1370</c:v>
                </c:pt>
                <c:pt idx="11">
                  <c:v>1304</c:v>
                </c:pt>
                <c:pt idx="12">
                  <c:v>1383</c:v>
                </c:pt>
                <c:pt idx="13">
                  <c:v>1395</c:v>
                </c:pt>
                <c:pt idx="14">
                  <c:v>1416</c:v>
                </c:pt>
                <c:pt idx="15">
                  <c:v>1352</c:v>
                </c:pt>
                <c:pt idx="16">
                  <c:v>1402</c:v>
                </c:pt>
                <c:pt idx="17">
                  <c:v>1391</c:v>
                </c:pt>
                <c:pt idx="18">
                  <c:v>1380</c:v>
                </c:pt>
                <c:pt idx="19">
                  <c:v>1274</c:v>
                </c:pt>
                <c:pt idx="20">
                  <c:v>1288</c:v>
                </c:pt>
              </c:numCache>
            </c:numRef>
          </c:yVal>
        </c:ser>
        <c:axId val="84617472"/>
        <c:axId val="84615936"/>
      </c:scatterChart>
      <c:valAx>
        <c:axId val="84617472"/>
        <c:scaling>
          <c:orientation val="minMax"/>
        </c:scaling>
        <c:axPos val="b"/>
        <c:numFmt formatCode="General" sourceLinked="1"/>
        <c:tickLblPos val="nextTo"/>
        <c:crossAx val="84615936"/>
        <c:crosses val="autoZero"/>
        <c:crossBetween val="midCat"/>
      </c:valAx>
      <c:valAx>
        <c:axId val="84615936"/>
        <c:scaling>
          <c:orientation val="minMax"/>
        </c:scaling>
        <c:axPos val="l"/>
        <c:majorGridlines/>
        <c:numFmt formatCode="General" sourceLinked="1"/>
        <c:tickLblPos val="nextTo"/>
        <c:crossAx val="846174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26</xdr:row>
      <xdr:rowOff>85725</xdr:rowOff>
    </xdr:from>
    <xdr:to>
      <xdr:col>25</xdr:col>
      <xdr:colOff>504825</xdr:colOff>
      <xdr:row>40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66675</xdr:colOff>
      <xdr:row>3</xdr:row>
      <xdr:rowOff>38100</xdr:rowOff>
    </xdr:from>
    <xdr:to>
      <xdr:col>27</xdr:col>
      <xdr:colOff>371475</xdr:colOff>
      <xdr:row>17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J3" sqref="J3"/>
    </sheetView>
  </sheetViews>
  <sheetFormatPr defaultRowHeight="15"/>
  <sheetData>
    <row r="1" spans="1:12">
      <c r="A1" t="s">
        <v>0</v>
      </c>
    </row>
    <row r="2" spans="1:12">
      <c r="D2" t="s">
        <v>2</v>
      </c>
      <c r="E2" t="s">
        <v>1</v>
      </c>
      <c r="F2" t="s">
        <v>3</v>
      </c>
      <c r="H2" t="s">
        <v>5</v>
      </c>
      <c r="I2" t="s">
        <v>4</v>
      </c>
      <c r="J2" t="s">
        <v>6</v>
      </c>
      <c r="K2" t="s">
        <v>7</v>
      </c>
    </row>
    <row r="3" spans="1:12">
      <c r="D3">
        <v>50</v>
      </c>
      <c r="E3">
        <v>349</v>
      </c>
      <c r="F3">
        <v>1057</v>
      </c>
      <c r="G3">
        <f>15*F3*D3/100</f>
        <v>7927.5</v>
      </c>
      <c r="H3">
        <v>0.71</v>
      </c>
      <c r="I3">
        <f>(F3-115)*17.3/1000</f>
        <v>16.296600000000002</v>
      </c>
      <c r="J3">
        <f>(F3/1000)^2*H3</f>
        <v>0.79324678999999987</v>
      </c>
      <c r="K3">
        <f>15*F3*D3/100/1000</f>
        <v>7.9275000000000002</v>
      </c>
      <c r="L3">
        <f>J3/K3</f>
        <v>0.10006266666666665</v>
      </c>
    </row>
    <row r="4" spans="1:12">
      <c r="D4">
        <v>50</v>
      </c>
      <c r="E4">
        <v>349</v>
      </c>
      <c r="F4">
        <v>1061</v>
      </c>
      <c r="G4">
        <f t="shared" ref="G4:G23" si="0">15*F4*D4/100</f>
        <v>7957.5</v>
      </c>
      <c r="H4">
        <f>H3</f>
        <v>0.71</v>
      </c>
      <c r="I4">
        <f t="shared" ref="I4:I23" si="1">(F4-115)*17.3/1000</f>
        <v>16.3658</v>
      </c>
      <c r="J4">
        <f t="shared" ref="J4:J23" si="2">(F4/1000)^2*H4</f>
        <v>0.79926190999999991</v>
      </c>
      <c r="K4">
        <f t="shared" ref="K4:K23" si="3">15*F4*D4/100/1000</f>
        <v>7.9574999999999996</v>
      </c>
      <c r="L4">
        <f t="shared" ref="L4:L23" si="4">J4/K4</f>
        <v>0.10044133333333333</v>
      </c>
    </row>
    <row r="5" spans="1:12">
      <c r="D5">
        <v>50</v>
      </c>
      <c r="E5">
        <v>348</v>
      </c>
      <c r="F5">
        <v>1056</v>
      </c>
      <c r="G5">
        <f t="shared" si="0"/>
        <v>7920</v>
      </c>
      <c r="H5">
        <f t="shared" ref="H5:H23" si="5">H4</f>
        <v>0.71</v>
      </c>
      <c r="I5">
        <f t="shared" si="1"/>
        <v>16.279300000000003</v>
      </c>
      <c r="J5">
        <f t="shared" si="2"/>
        <v>0.7917465600000001</v>
      </c>
      <c r="K5">
        <f t="shared" si="3"/>
        <v>7.92</v>
      </c>
      <c r="L5">
        <f t="shared" si="4"/>
        <v>9.9968000000000015E-2</v>
      </c>
    </row>
    <row r="6" spans="1:12">
      <c r="D6">
        <v>60</v>
      </c>
      <c r="E6">
        <v>432</v>
      </c>
      <c r="F6">
        <v>1196</v>
      </c>
      <c r="G6">
        <f t="shared" si="0"/>
        <v>10764</v>
      </c>
      <c r="H6">
        <f t="shared" si="5"/>
        <v>0.71</v>
      </c>
      <c r="I6">
        <f t="shared" si="1"/>
        <v>18.7013</v>
      </c>
      <c r="J6">
        <f t="shared" si="2"/>
        <v>1.0155953599999998</v>
      </c>
      <c r="K6">
        <f t="shared" si="3"/>
        <v>10.763999999999999</v>
      </c>
      <c r="L6">
        <f t="shared" si="4"/>
        <v>9.4351111111111108E-2</v>
      </c>
    </row>
    <row r="7" spans="1:12">
      <c r="D7">
        <v>60</v>
      </c>
      <c r="E7">
        <v>433</v>
      </c>
      <c r="F7">
        <v>1182</v>
      </c>
      <c r="G7">
        <f t="shared" si="0"/>
        <v>10638</v>
      </c>
      <c r="H7">
        <f t="shared" si="5"/>
        <v>0.71</v>
      </c>
      <c r="I7">
        <f t="shared" si="1"/>
        <v>18.459100000000003</v>
      </c>
      <c r="J7">
        <f t="shared" si="2"/>
        <v>0.99195803999999976</v>
      </c>
      <c r="K7">
        <f t="shared" si="3"/>
        <v>10.638</v>
      </c>
      <c r="L7">
        <f t="shared" si="4"/>
        <v>9.3246666666666644E-2</v>
      </c>
    </row>
    <row r="8" spans="1:12">
      <c r="D8">
        <v>60</v>
      </c>
      <c r="E8">
        <v>433</v>
      </c>
      <c r="F8">
        <v>1181</v>
      </c>
      <c r="G8">
        <f t="shared" si="0"/>
        <v>10629</v>
      </c>
      <c r="H8">
        <f t="shared" si="5"/>
        <v>0.71</v>
      </c>
      <c r="I8">
        <f t="shared" si="1"/>
        <v>18.441800000000001</v>
      </c>
      <c r="J8">
        <f t="shared" si="2"/>
        <v>0.99028031000000005</v>
      </c>
      <c r="K8">
        <f t="shared" si="3"/>
        <v>10.629</v>
      </c>
      <c r="L8">
        <f t="shared" si="4"/>
        <v>9.316777777777778E-2</v>
      </c>
    </row>
    <row r="9" spans="1:12">
      <c r="D9">
        <v>70</v>
      </c>
      <c r="E9">
        <v>517</v>
      </c>
      <c r="F9">
        <v>1276</v>
      </c>
      <c r="G9">
        <f t="shared" si="0"/>
        <v>13398</v>
      </c>
      <c r="H9">
        <f t="shared" si="5"/>
        <v>0.71</v>
      </c>
      <c r="I9">
        <f t="shared" si="1"/>
        <v>20.0853</v>
      </c>
      <c r="J9">
        <f t="shared" si="2"/>
        <v>1.15600496</v>
      </c>
      <c r="K9">
        <f t="shared" si="3"/>
        <v>13.398</v>
      </c>
      <c r="L9">
        <f t="shared" si="4"/>
        <v>8.6281904761904768E-2</v>
      </c>
    </row>
    <row r="10" spans="1:12">
      <c r="D10">
        <v>70</v>
      </c>
      <c r="E10">
        <v>519</v>
      </c>
      <c r="F10">
        <v>1274</v>
      </c>
      <c r="G10">
        <f t="shared" si="0"/>
        <v>13377</v>
      </c>
      <c r="H10">
        <f t="shared" si="5"/>
        <v>0.71</v>
      </c>
      <c r="I10">
        <f t="shared" si="1"/>
        <v>20.050699999999999</v>
      </c>
      <c r="J10">
        <f t="shared" si="2"/>
        <v>1.1523839599999999</v>
      </c>
      <c r="K10">
        <f t="shared" si="3"/>
        <v>13.377000000000001</v>
      </c>
      <c r="L10">
        <f t="shared" si="4"/>
        <v>8.6146666666666649E-2</v>
      </c>
    </row>
    <row r="11" spans="1:12">
      <c r="D11">
        <v>70</v>
      </c>
      <c r="E11">
        <v>518</v>
      </c>
      <c r="F11">
        <v>1268</v>
      </c>
      <c r="G11">
        <f t="shared" si="0"/>
        <v>13314</v>
      </c>
      <c r="H11">
        <f t="shared" si="5"/>
        <v>0.71</v>
      </c>
      <c r="I11">
        <f t="shared" si="1"/>
        <v>19.946900000000003</v>
      </c>
      <c r="J11">
        <f t="shared" si="2"/>
        <v>1.1415550400000001</v>
      </c>
      <c r="K11">
        <f t="shared" si="3"/>
        <v>13.314</v>
      </c>
      <c r="L11">
        <f t="shared" si="4"/>
        <v>8.574095238095239E-2</v>
      </c>
    </row>
    <row r="12" spans="1:12">
      <c r="D12">
        <v>80</v>
      </c>
      <c r="E12">
        <v>603</v>
      </c>
      <c r="F12">
        <v>1316</v>
      </c>
      <c r="G12">
        <f t="shared" si="0"/>
        <v>15792</v>
      </c>
      <c r="H12">
        <f t="shared" si="5"/>
        <v>0.71</v>
      </c>
      <c r="I12">
        <f t="shared" si="1"/>
        <v>20.7773</v>
      </c>
      <c r="J12">
        <f t="shared" si="2"/>
        <v>1.22961776</v>
      </c>
      <c r="K12">
        <f t="shared" si="3"/>
        <v>15.792</v>
      </c>
      <c r="L12">
        <f t="shared" si="4"/>
        <v>7.786333333333334E-2</v>
      </c>
    </row>
    <row r="13" spans="1:12">
      <c r="D13">
        <v>80</v>
      </c>
      <c r="E13">
        <v>602</v>
      </c>
      <c r="F13">
        <v>1370</v>
      </c>
      <c r="G13">
        <f t="shared" si="0"/>
        <v>16440</v>
      </c>
      <c r="H13">
        <f t="shared" si="5"/>
        <v>0.71</v>
      </c>
      <c r="I13">
        <f t="shared" si="1"/>
        <v>21.711500000000001</v>
      </c>
      <c r="J13">
        <f t="shared" si="2"/>
        <v>1.3325990000000001</v>
      </c>
      <c r="K13">
        <f t="shared" si="3"/>
        <v>16.440000000000001</v>
      </c>
      <c r="L13">
        <f t="shared" si="4"/>
        <v>8.1058333333333329E-2</v>
      </c>
    </row>
    <row r="14" spans="1:12">
      <c r="D14">
        <v>80</v>
      </c>
      <c r="E14">
        <v>606</v>
      </c>
      <c r="F14">
        <v>1304</v>
      </c>
      <c r="G14">
        <f t="shared" si="0"/>
        <v>15648</v>
      </c>
      <c r="H14">
        <f t="shared" si="5"/>
        <v>0.71</v>
      </c>
      <c r="I14">
        <f t="shared" si="1"/>
        <v>20.569700000000001</v>
      </c>
      <c r="J14">
        <f t="shared" si="2"/>
        <v>1.20729536</v>
      </c>
      <c r="K14">
        <f t="shared" si="3"/>
        <v>15.648</v>
      </c>
      <c r="L14">
        <f t="shared" si="4"/>
        <v>7.7153333333333338E-2</v>
      </c>
    </row>
    <row r="15" spans="1:12">
      <c r="D15">
        <v>90</v>
      </c>
      <c r="E15">
        <v>682</v>
      </c>
      <c r="F15">
        <v>1383</v>
      </c>
      <c r="G15">
        <f t="shared" si="0"/>
        <v>18670.5</v>
      </c>
      <c r="H15">
        <f t="shared" si="5"/>
        <v>0.71</v>
      </c>
      <c r="I15">
        <f t="shared" si="1"/>
        <v>21.936400000000003</v>
      </c>
      <c r="J15">
        <f t="shared" si="2"/>
        <v>1.35800919</v>
      </c>
      <c r="K15">
        <f t="shared" si="3"/>
        <v>18.670500000000001</v>
      </c>
      <c r="L15">
        <f t="shared" si="4"/>
        <v>7.2735555555555553E-2</v>
      </c>
    </row>
    <row r="16" spans="1:12">
      <c r="D16">
        <v>90</v>
      </c>
      <c r="E16">
        <v>683</v>
      </c>
      <c r="F16">
        <v>1395</v>
      </c>
      <c r="G16">
        <f t="shared" si="0"/>
        <v>18832.5</v>
      </c>
      <c r="H16">
        <f t="shared" si="5"/>
        <v>0.71</v>
      </c>
      <c r="I16">
        <f t="shared" si="1"/>
        <v>22.143999999999998</v>
      </c>
      <c r="J16">
        <f t="shared" si="2"/>
        <v>1.3816777499999999</v>
      </c>
      <c r="K16">
        <f t="shared" si="3"/>
        <v>18.8325</v>
      </c>
      <c r="L16">
        <f t="shared" si="4"/>
        <v>7.3366666666666663E-2</v>
      </c>
    </row>
    <row r="17" spans="4:12">
      <c r="D17">
        <v>90</v>
      </c>
      <c r="E17">
        <v>683</v>
      </c>
      <c r="F17">
        <v>1416</v>
      </c>
      <c r="G17">
        <f t="shared" si="0"/>
        <v>19116</v>
      </c>
      <c r="H17">
        <f t="shared" si="5"/>
        <v>0.71</v>
      </c>
      <c r="I17">
        <f t="shared" si="1"/>
        <v>22.507300000000001</v>
      </c>
      <c r="J17">
        <f t="shared" si="2"/>
        <v>1.4235897599999998</v>
      </c>
      <c r="K17">
        <f t="shared" si="3"/>
        <v>19.116</v>
      </c>
      <c r="L17">
        <f t="shared" si="4"/>
        <v>7.4471111111111099E-2</v>
      </c>
    </row>
    <row r="18" spans="4:12">
      <c r="D18">
        <v>98</v>
      </c>
      <c r="E18">
        <v>746</v>
      </c>
      <c r="F18">
        <v>1352</v>
      </c>
      <c r="G18">
        <f t="shared" si="0"/>
        <v>19874.400000000001</v>
      </c>
      <c r="H18">
        <f t="shared" si="5"/>
        <v>0.71</v>
      </c>
      <c r="I18">
        <f t="shared" si="1"/>
        <v>21.400100000000002</v>
      </c>
      <c r="J18">
        <f t="shared" si="2"/>
        <v>1.29781184</v>
      </c>
      <c r="K18">
        <f t="shared" si="3"/>
        <v>19.874400000000001</v>
      </c>
      <c r="L18">
        <f t="shared" si="4"/>
        <v>6.5300680272108835E-2</v>
      </c>
    </row>
    <row r="19" spans="4:12">
      <c r="D19">
        <v>98</v>
      </c>
      <c r="E19">
        <v>744</v>
      </c>
      <c r="F19">
        <v>1402</v>
      </c>
      <c r="G19">
        <f t="shared" si="0"/>
        <v>20609.400000000001</v>
      </c>
      <c r="H19">
        <f t="shared" si="5"/>
        <v>0.71</v>
      </c>
      <c r="I19">
        <f t="shared" si="1"/>
        <v>22.265100000000004</v>
      </c>
      <c r="J19">
        <f t="shared" si="2"/>
        <v>1.3955788399999998</v>
      </c>
      <c r="K19">
        <f t="shared" si="3"/>
        <v>20.609400000000001</v>
      </c>
      <c r="L19">
        <f t="shared" si="4"/>
        <v>6.771564625850339E-2</v>
      </c>
    </row>
    <row r="20" spans="4:12">
      <c r="D20">
        <v>98</v>
      </c>
      <c r="E20">
        <v>744</v>
      </c>
      <c r="F20">
        <v>1391</v>
      </c>
      <c r="G20">
        <f t="shared" si="0"/>
        <v>20447.7</v>
      </c>
      <c r="H20">
        <f t="shared" si="5"/>
        <v>0.71</v>
      </c>
      <c r="I20">
        <f t="shared" si="1"/>
        <v>22.0748</v>
      </c>
      <c r="J20">
        <f t="shared" si="2"/>
        <v>1.3737655099999999</v>
      </c>
      <c r="K20">
        <f t="shared" si="3"/>
        <v>20.447700000000001</v>
      </c>
      <c r="L20">
        <f t="shared" si="4"/>
        <v>6.7184353741496589E-2</v>
      </c>
    </row>
    <row r="21" spans="4:12">
      <c r="D21">
        <v>98</v>
      </c>
      <c r="E21">
        <v>745</v>
      </c>
      <c r="F21">
        <v>1380</v>
      </c>
      <c r="G21">
        <f t="shared" si="0"/>
        <v>20286</v>
      </c>
      <c r="H21">
        <f t="shared" si="5"/>
        <v>0.71</v>
      </c>
      <c r="I21">
        <f t="shared" si="1"/>
        <v>21.884499999999999</v>
      </c>
      <c r="J21">
        <f t="shared" si="2"/>
        <v>1.3521239999999997</v>
      </c>
      <c r="K21">
        <f t="shared" si="3"/>
        <v>20.286000000000001</v>
      </c>
      <c r="L21">
        <f t="shared" si="4"/>
        <v>6.6653061224489774E-2</v>
      </c>
    </row>
    <row r="22" spans="4:12">
      <c r="D22">
        <v>98</v>
      </c>
      <c r="E22">
        <v>758</v>
      </c>
      <c r="F22">
        <v>1274</v>
      </c>
      <c r="G22">
        <f t="shared" si="0"/>
        <v>18727.8</v>
      </c>
      <c r="H22">
        <f t="shared" si="5"/>
        <v>0.71</v>
      </c>
      <c r="I22">
        <f t="shared" si="1"/>
        <v>20.050699999999999</v>
      </c>
      <c r="J22">
        <f t="shared" si="2"/>
        <v>1.1523839599999999</v>
      </c>
      <c r="K22">
        <f t="shared" si="3"/>
        <v>18.727799999999998</v>
      </c>
      <c r="L22">
        <f t="shared" si="4"/>
        <v>6.1533333333333329E-2</v>
      </c>
    </row>
    <row r="23" spans="4:12">
      <c r="D23">
        <v>98</v>
      </c>
      <c r="E23">
        <v>760</v>
      </c>
      <c r="F23">
        <v>1288</v>
      </c>
      <c r="G23">
        <f t="shared" si="0"/>
        <v>18933.599999999999</v>
      </c>
      <c r="H23">
        <f t="shared" si="5"/>
        <v>0.71</v>
      </c>
      <c r="I23">
        <f t="shared" si="1"/>
        <v>20.292900000000003</v>
      </c>
      <c r="J23">
        <f t="shared" si="2"/>
        <v>1.1778502400000002</v>
      </c>
      <c r="K23">
        <f t="shared" si="3"/>
        <v>18.933599999999998</v>
      </c>
      <c r="L23">
        <f t="shared" si="4"/>
        <v>6.2209523809523826E-2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2011-05-03T23:04:57Z</dcterms:modified>
</cp:coreProperties>
</file>