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9" i="1" l="1"/>
  <c r="D9" i="1" s="1"/>
  <c r="D10" i="1" s="1"/>
  <c r="D20" i="1"/>
  <c r="C18" i="1"/>
  <c r="D22" i="1"/>
  <c r="C21" i="1"/>
  <c r="D7" i="1"/>
  <c r="D4" i="1"/>
  <c r="D5" i="1" s="1"/>
  <c r="D12" i="1" l="1"/>
  <c r="D21" i="1"/>
</calcChain>
</file>

<file path=xl/sharedStrings.xml><?xml version="1.0" encoding="utf-8"?>
<sst xmlns="http://schemas.openxmlformats.org/spreadsheetml/2006/main" count="17" uniqueCount="17">
  <si>
    <t>cu ft</t>
  </si>
  <si>
    <t>Vol</t>
  </si>
  <si>
    <t>Disp SW</t>
  </si>
  <si>
    <t>Caps</t>
  </si>
  <si>
    <t>tube</t>
  </si>
  <si>
    <t>Batt</t>
  </si>
  <si>
    <t>Wet weight</t>
  </si>
  <si>
    <t>Oring</t>
  </si>
  <si>
    <t>W</t>
  </si>
  <si>
    <t>Groove</t>
  </si>
  <si>
    <t>depth</t>
  </si>
  <si>
    <t>Dia stretch</t>
  </si>
  <si>
    <t>in^3</t>
  </si>
  <si>
    <t>Fill</t>
  </si>
  <si>
    <t>Compression</t>
  </si>
  <si>
    <t>OD</t>
  </si>
  <si>
    <t>Dry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</si>
</sst>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2"/>
  <sheetViews>
    <sheetView tabSelected="1" zoomScaleNormal="100" workbookViewId="0">
      <selection activeCell="F12" sqref="F12"/>
    </sheetView>
  </sheetViews>
  <sheetFormatPr defaultRowHeight="15" x14ac:dyDescent="0.25"/>
  <sheetData>
    <row r="4" spans="1:5" x14ac:dyDescent="0.25">
      <c r="A4" t="s">
        <v>1</v>
      </c>
      <c r="B4">
        <v>10.75</v>
      </c>
      <c r="C4">
        <v>18</v>
      </c>
      <c r="D4">
        <f>3.1416*B4^2/4*C4/144/12</f>
        <v>0.94544570312499998</v>
      </c>
      <c r="E4" t="s">
        <v>0</v>
      </c>
    </row>
    <row r="5" spans="1:5" x14ac:dyDescent="0.25">
      <c r="A5" t="s">
        <v>2</v>
      </c>
      <c r="D5">
        <f>-D4*64</f>
        <v>-60.508524999999999</v>
      </c>
    </row>
    <row r="7" spans="1:5" x14ac:dyDescent="0.25">
      <c r="A7" t="s">
        <v>3</v>
      </c>
      <c r="B7">
        <v>2</v>
      </c>
      <c r="C7">
        <v>5.2</v>
      </c>
      <c r="D7">
        <f>C7*B7</f>
        <v>10.4</v>
      </c>
    </row>
    <row r="8" spans="1:5" x14ac:dyDescent="0.25">
      <c r="A8" t="s">
        <v>4</v>
      </c>
      <c r="D8">
        <v>16</v>
      </c>
    </row>
    <row r="9" spans="1:5" x14ac:dyDescent="0.25">
      <c r="A9" t="s">
        <v>5</v>
      </c>
      <c r="B9">
        <v>180</v>
      </c>
      <c r="C9">
        <f>135/454</f>
        <v>0.29735682819383258</v>
      </c>
      <c r="D9">
        <f>C9*B9</f>
        <v>53.524229074889867</v>
      </c>
    </row>
    <row r="10" spans="1:5" x14ac:dyDescent="0.25">
      <c r="A10" t="s">
        <v>16</v>
      </c>
      <c r="D10">
        <f>D9+D8+D7</f>
        <v>79.924229074889865</v>
      </c>
    </row>
    <row r="12" spans="1:5" x14ac:dyDescent="0.25">
      <c r="A12" t="s">
        <v>6</v>
      </c>
      <c r="D12">
        <f>D9+D8+D7+D5</f>
        <v>19.415704074889867</v>
      </c>
    </row>
    <row r="14" spans="1:5" x14ac:dyDescent="0.25">
      <c r="A14">
        <v>372</v>
      </c>
    </row>
    <row r="15" spans="1:5" x14ac:dyDescent="0.25">
      <c r="A15" t="s">
        <v>9</v>
      </c>
      <c r="B15" t="s">
        <v>15</v>
      </c>
      <c r="C15">
        <v>10</v>
      </c>
    </row>
    <row r="16" spans="1:5" x14ac:dyDescent="0.25">
      <c r="B16" t="s">
        <v>10</v>
      </c>
      <c r="C16">
        <v>0.17</v>
      </c>
    </row>
    <row r="17" spans="1:5" x14ac:dyDescent="0.25">
      <c r="B17" t="s">
        <v>8</v>
      </c>
      <c r="C17">
        <v>0.25</v>
      </c>
    </row>
    <row r="18" spans="1:5" x14ac:dyDescent="0.25">
      <c r="C18">
        <f>3.1416*(C15-C16)*C16*C17</f>
        <v>1.3124819400000001</v>
      </c>
      <c r="D18" t="s">
        <v>12</v>
      </c>
    </row>
    <row r="19" spans="1:5" x14ac:dyDescent="0.25">
      <c r="A19" t="s">
        <v>7</v>
      </c>
      <c r="C19">
        <v>0.21</v>
      </c>
    </row>
    <row r="20" spans="1:5" x14ac:dyDescent="0.25">
      <c r="C20">
        <v>8.7249999999999996</v>
      </c>
      <c r="D20">
        <f>(C15-2*C16)/C20</f>
        <v>1.1071633237822349</v>
      </c>
      <c r="E20" t="s">
        <v>11</v>
      </c>
    </row>
    <row r="21" spans="1:5" x14ac:dyDescent="0.25">
      <c r="C21">
        <f>3.1416*C19^2/4*3.1416*(C20+C19)</f>
        <v>0.97224323848343985</v>
      </c>
      <c r="D21">
        <f>C21/C18</f>
        <v>0.74076694608341798</v>
      </c>
      <c r="E21" t="s">
        <v>13</v>
      </c>
    </row>
    <row r="22" spans="1:5" x14ac:dyDescent="0.25">
      <c r="D22">
        <f>1-C19/C16</f>
        <v>-0.23529411764705865</v>
      </c>
      <c r="E2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2015-11-11T19:22:56Z</dcterms:modified>
</cp:coreProperties>
</file>