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8" i="1" l="1"/>
  <c r="C7" i="1"/>
  <c r="C6" i="1"/>
  <c r="C5" i="1"/>
  <c r="L8" i="1"/>
  <c r="L7" i="1"/>
  <c r="L6" i="1"/>
  <c r="L5" i="1"/>
  <c r="K8" i="1"/>
  <c r="K7" i="1"/>
  <c r="K6" i="1"/>
  <c r="K5" i="1"/>
  <c r="J8" i="1"/>
  <c r="J7" i="1"/>
  <c r="J6" i="1"/>
  <c r="J5" i="1"/>
  <c r="H8" i="1"/>
  <c r="H7" i="1"/>
  <c r="H6" i="1"/>
  <c r="H5" i="1"/>
  <c r="B7" i="1"/>
  <c r="E8" i="1"/>
  <c r="E7" i="1"/>
  <c r="E6" i="1"/>
  <c r="E5" i="1"/>
  <c r="B6" i="1"/>
</calcChain>
</file>

<file path=xl/sharedStrings.xml><?xml version="1.0" encoding="utf-8"?>
<sst xmlns="http://schemas.openxmlformats.org/spreadsheetml/2006/main" count="19" uniqueCount="18">
  <si>
    <t>Size</t>
  </si>
  <si>
    <t>Cover OD</t>
  </si>
  <si>
    <t>Air Weight</t>
  </si>
  <si>
    <t>In Water Weight</t>
  </si>
  <si>
    <t>3/16</t>
  </si>
  <si>
    <t>1/4</t>
  </si>
  <si>
    <t>3/8</t>
  </si>
  <si>
    <t>lbs/100'</t>
  </si>
  <si>
    <t>kg/m</t>
  </si>
  <si>
    <t>5/16</t>
  </si>
  <si>
    <t>N/m</t>
  </si>
  <si>
    <t>Steel Density</t>
  </si>
  <si>
    <t>kg/m^3</t>
  </si>
  <si>
    <t>E</t>
  </si>
  <si>
    <t>N/m^2</t>
  </si>
  <si>
    <t>Metal Cross Section</t>
  </si>
  <si>
    <t>m^2</t>
  </si>
  <si>
    <t>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</si>
</sst>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quotePrefix="1" applyNumberFormat="1"/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activeCell="C10" sqref="C10"/>
    </sheetView>
  </sheetViews>
  <sheetFormatPr defaultRowHeight="15" x14ac:dyDescent="0.25"/>
  <cols>
    <col min="1" max="1" width="9.28515625" customWidth="1"/>
    <col min="2" max="3" width="11" customWidth="1"/>
    <col min="4" max="4" width="12.140625" customWidth="1"/>
    <col min="5" max="5" width="11.28515625" customWidth="1"/>
    <col min="6" max="6" width="1.5703125" customWidth="1"/>
    <col min="9" max="9" width="1.5703125" customWidth="1"/>
    <col min="10" max="10" width="18.42578125" customWidth="1"/>
    <col min="12" max="12" width="12" customWidth="1"/>
  </cols>
  <sheetData>
    <row r="1" spans="1:12" x14ac:dyDescent="0.25">
      <c r="A1" t="s">
        <v>11</v>
      </c>
      <c r="B1">
        <v>8050</v>
      </c>
      <c r="C1" t="s">
        <v>12</v>
      </c>
    </row>
    <row r="2" spans="1:12" x14ac:dyDescent="0.25">
      <c r="A2" t="s">
        <v>13</v>
      </c>
      <c r="B2" s="5">
        <v>200000000000</v>
      </c>
      <c r="C2" t="s">
        <v>14</v>
      </c>
    </row>
    <row r="3" spans="1:12" x14ac:dyDescent="0.25">
      <c r="D3" s="3" t="s">
        <v>2</v>
      </c>
      <c r="E3" s="3"/>
      <c r="F3" s="4"/>
      <c r="G3" t="s">
        <v>3</v>
      </c>
      <c r="H3" s="4"/>
      <c r="J3" t="s">
        <v>15</v>
      </c>
      <c r="K3" t="s">
        <v>17</v>
      </c>
    </row>
    <row r="4" spans="1:12" x14ac:dyDescent="0.25">
      <c r="A4" t="s">
        <v>0</v>
      </c>
      <c r="B4" t="s">
        <v>1</v>
      </c>
      <c r="D4" s="4" t="s">
        <v>7</v>
      </c>
      <c r="E4" s="4" t="s">
        <v>8</v>
      </c>
      <c r="F4" s="4"/>
      <c r="G4" t="s">
        <v>7</v>
      </c>
      <c r="H4" t="s">
        <v>10</v>
      </c>
      <c r="J4" t="s">
        <v>16</v>
      </c>
    </row>
    <row r="5" spans="1:12" x14ac:dyDescent="0.25">
      <c r="A5" s="1" t="s">
        <v>4</v>
      </c>
      <c r="B5">
        <v>0.25</v>
      </c>
      <c r="C5">
        <f>+B5*0.0254</f>
        <v>6.3499999999999997E-3</v>
      </c>
      <c r="D5">
        <v>7.37</v>
      </c>
      <c r="E5">
        <f>+D5/100/2.2/12/0.0254</f>
        <v>0.10990813648293962</v>
      </c>
      <c r="G5">
        <v>5.19</v>
      </c>
      <c r="H5">
        <f>9.81*G5/100/2.2/12/0.0254</f>
        <v>0.75927433786685761</v>
      </c>
      <c r="J5">
        <f>+E5/$B$1</f>
        <v>1.3653184656265792E-5</v>
      </c>
      <c r="K5" s="5">
        <f>+J5*$B$2</f>
        <v>2730636.9312531585</v>
      </c>
      <c r="L5">
        <f>+K5*0.7</f>
        <v>1911445.8518772109</v>
      </c>
    </row>
    <row r="6" spans="1:12" x14ac:dyDescent="0.25">
      <c r="A6" s="1" t="s">
        <v>5</v>
      </c>
      <c r="B6">
        <f>5/16</f>
        <v>0.3125</v>
      </c>
      <c r="C6">
        <f t="shared" ref="C6:C8" si="0">+B6*0.0254</f>
        <v>7.9375000000000001E-3</v>
      </c>
      <c r="D6">
        <v>12.9</v>
      </c>
      <c r="E6">
        <f>+D6/100/2.2/12/0.0254</f>
        <v>0.19237652111667858</v>
      </c>
      <c r="G6">
        <v>9.4600000000000009</v>
      </c>
      <c r="H6">
        <f>9.81*G6/100/2.2/12/0.0254</f>
        <v>1.383956692913386</v>
      </c>
      <c r="J6">
        <f t="shared" ref="J6:J8" si="1">+E6/$B$1</f>
        <v>2.3897704486543922E-5</v>
      </c>
      <c r="K6" s="5">
        <f t="shared" ref="K6:K8" si="2">+J6*$B$2</f>
        <v>4779540.8973087845</v>
      </c>
      <c r="L6">
        <f>+K6*0.7</f>
        <v>3345678.628116149</v>
      </c>
    </row>
    <row r="7" spans="1:12" x14ac:dyDescent="0.25">
      <c r="A7" s="2" t="s">
        <v>9</v>
      </c>
      <c r="B7">
        <f>7/16</f>
        <v>0.4375</v>
      </c>
      <c r="C7">
        <f t="shared" si="0"/>
        <v>1.1112499999999999E-2</v>
      </c>
      <c r="D7">
        <v>21</v>
      </c>
      <c r="E7">
        <f>+D7/100/2.2/12/0.0254</f>
        <v>0.3131710808876163</v>
      </c>
      <c r="G7">
        <v>14.3</v>
      </c>
      <c r="H7">
        <f>9.81*G7/100/2.2/12/0.0254</f>
        <v>2.0920275590551185</v>
      </c>
      <c r="J7">
        <f t="shared" si="1"/>
        <v>3.8903239861815689E-5</v>
      </c>
      <c r="K7" s="5">
        <f t="shared" si="2"/>
        <v>7780647.9723631376</v>
      </c>
      <c r="L7">
        <f>+K7*0.7</f>
        <v>5446453.5806541964</v>
      </c>
    </row>
    <row r="8" spans="1:12" x14ac:dyDescent="0.25">
      <c r="A8" s="2" t="s">
        <v>6</v>
      </c>
      <c r="B8">
        <v>0.5</v>
      </c>
      <c r="C8">
        <f t="shared" si="0"/>
        <v>1.2699999999999999E-2</v>
      </c>
      <c r="D8">
        <v>60</v>
      </c>
      <c r="E8">
        <f>+D8/100/2.2/12/0.0254</f>
        <v>0.89477451682176079</v>
      </c>
      <c r="G8">
        <v>21.3</v>
      </c>
      <c r="H8">
        <f>9.81*G8/100/2.2/12/0.0254</f>
        <v>3.1160969935576239</v>
      </c>
      <c r="J8">
        <f t="shared" si="1"/>
        <v>1.1115211389090197E-4</v>
      </c>
      <c r="K8" s="5">
        <f t="shared" si="2"/>
        <v>22230422.778180394</v>
      </c>
      <c r="L8">
        <f>+K8*0.7</f>
        <v>15561295.944726275</v>
      </c>
    </row>
  </sheetData>
  <mergeCells count="1">
    <mergeCell ref="D3:E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2015-06-08T16:37:32Z</dcterms:modified>
</cp:coreProperties>
</file>