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8" i="1" l="1"/>
  <c r="I8" i="1"/>
  <c r="J4" i="1"/>
  <c r="J9" i="1" l="1"/>
  <c r="I13" i="1"/>
  <c r="L4" i="1" l="1"/>
</calcChain>
</file>

<file path=xl/sharedStrings.xml><?xml version="1.0" encoding="utf-8"?>
<sst xmlns="http://schemas.openxmlformats.org/spreadsheetml/2006/main" count="26" uniqueCount="23">
  <si>
    <t>Per sample energy estimate</t>
  </si>
  <si>
    <t>Pumping force</t>
  </si>
  <si>
    <t>g</t>
  </si>
  <si>
    <t>T0</t>
  </si>
  <si>
    <t>T1</t>
  </si>
  <si>
    <t>heat -fusion</t>
  </si>
  <si>
    <t>J/g</t>
  </si>
  <si>
    <t>C</t>
  </si>
  <si>
    <t>Specific heat</t>
  </si>
  <si>
    <t>J/gC</t>
  </si>
  <si>
    <t>Req Energy</t>
  </si>
  <si>
    <t>J</t>
  </si>
  <si>
    <t>Melt</t>
  </si>
  <si>
    <t>Heat</t>
  </si>
  <si>
    <t>Fluid path Mass (Al)</t>
  </si>
  <si>
    <t>eff</t>
  </si>
  <si>
    <t>Vol</t>
  </si>
  <si>
    <t>P</t>
  </si>
  <si>
    <t>cm^3</t>
  </si>
  <si>
    <t>kPa</t>
  </si>
  <si>
    <t>Sample mass + AQ wash</t>
  </si>
  <si>
    <t>Watt-hr</t>
  </si>
  <si>
    <t>Controller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</si>
</sst>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="180" zoomScaleNormal="180" workbookViewId="0">
      <selection activeCell="L4" sqref="L4"/>
    </sheetView>
  </sheetViews>
  <sheetFormatPr defaultRowHeight="15" x14ac:dyDescent="0.25"/>
  <cols>
    <col min="1" max="1" width="34.5703125" customWidth="1"/>
    <col min="5" max="5" width="14.140625" customWidth="1"/>
    <col min="6" max="6" width="13.5703125" customWidth="1"/>
    <col min="9" max="9" width="14.28515625" customWidth="1"/>
  </cols>
  <sheetData>
    <row r="1" spans="1:13" x14ac:dyDescent="0.25">
      <c r="A1" t="s">
        <v>0</v>
      </c>
    </row>
    <row r="4" spans="1:13" x14ac:dyDescent="0.25">
      <c r="I4" t="s">
        <v>10</v>
      </c>
      <c r="J4">
        <f>SUM(I8:I16)+SUM(J8:J16)</f>
        <v>7859.333333333333</v>
      </c>
      <c r="K4" t="s">
        <v>11</v>
      </c>
      <c r="L4">
        <f>CONVERT(J4,"J","Wh")</f>
        <v>2.1831481481481481</v>
      </c>
      <c r="M4" t="s">
        <v>21</v>
      </c>
    </row>
    <row r="6" spans="1:13" x14ac:dyDescent="0.25">
      <c r="B6" t="s">
        <v>2</v>
      </c>
      <c r="C6" t="s">
        <v>3</v>
      </c>
      <c r="D6" t="s">
        <v>4</v>
      </c>
      <c r="E6" t="s">
        <v>5</v>
      </c>
      <c r="F6" t="s">
        <v>8</v>
      </c>
      <c r="G6" t="s">
        <v>15</v>
      </c>
      <c r="I6" t="s">
        <v>12</v>
      </c>
      <c r="J6" t="s">
        <v>13</v>
      </c>
    </row>
    <row r="7" spans="1:13" x14ac:dyDescent="0.25">
      <c r="C7" t="s">
        <v>7</v>
      </c>
      <c r="D7" t="s">
        <v>7</v>
      </c>
      <c r="E7" t="s">
        <v>6</v>
      </c>
      <c r="F7" t="s">
        <v>9</v>
      </c>
      <c r="I7" t="s">
        <v>11</v>
      </c>
      <c r="J7" t="s">
        <v>11</v>
      </c>
    </row>
    <row r="8" spans="1:13" x14ac:dyDescent="0.25">
      <c r="A8" t="s">
        <v>20</v>
      </c>
      <c r="B8">
        <v>10</v>
      </c>
      <c r="C8">
        <v>-40</v>
      </c>
      <c r="D8">
        <v>10</v>
      </c>
      <c r="E8">
        <v>334</v>
      </c>
      <c r="F8">
        <v>4.2</v>
      </c>
      <c r="G8">
        <v>0.75</v>
      </c>
      <c r="I8">
        <f>E8*B8/G8</f>
        <v>4453.333333333333</v>
      </c>
      <c r="J8">
        <f>F8*B8*(D8-C8)/G8</f>
        <v>2800</v>
      </c>
    </row>
    <row r="9" spans="1:13" x14ac:dyDescent="0.25">
      <c r="A9" t="s">
        <v>14</v>
      </c>
      <c r="B9">
        <v>10</v>
      </c>
      <c r="C9">
        <v>-40</v>
      </c>
      <c r="D9">
        <v>10</v>
      </c>
      <c r="F9">
        <v>0.9</v>
      </c>
      <c r="G9">
        <v>0.75</v>
      </c>
      <c r="J9">
        <f>F9*B9*(D9-C9)/G9</f>
        <v>600</v>
      </c>
    </row>
    <row r="11" spans="1:13" x14ac:dyDescent="0.25">
      <c r="B11" t="s">
        <v>16</v>
      </c>
      <c r="C11" t="s">
        <v>17</v>
      </c>
    </row>
    <row r="12" spans="1:13" x14ac:dyDescent="0.25">
      <c r="B12" t="s">
        <v>18</v>
      </c>
      <c r="C12" t="s">
        <v>19</v>
      </c>
    </row>
    <row r="13" spans="1:13" x14ac:dyDescent="0.25">
      <c r="A13" t="s">
        <v>1</v>
      </c>
      <c r="B13">
        <v>10</v>
      </c>
      <c r="C13">
        <v>150</v>
      </c>
      <c r="G13">
        <v>0.25</v>
      </c>
      <c r="I13">
        <f>(C13*1000*B13/100^3)/G13</f>
        <v>6</v>
      </c>
    </row>
    <row r="15" spans="1:13" x14ac:dyDescent="0.25">
      <c r="A15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2018-08-31T00:05:55Z</dcterms:modified>
</cp:coreProperties>
</file>