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FIDO\documents\"/>
    </mc:Choice>
  </mc:AlternateContent>
  <xr:revisionPtr revIDLastSave="0" documentId="8_{920F735E-883E-417E-BABA-D82C72FE3653}" xr6:coauthVersionLast="47" xr6:coauthVersionMax="47" xr10:uidLastSave="{00000000-0000-0000-0000-000000000000}"/>
  <bookViews>
    <workbookView xWindow="11910" yWindow="4875" windowWidth="26490" windowHeight="14550" xr2:uid="{15762CAA-4EC0-4B11-8132-932203B5B6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/>
  <c r="H23" i="1"/>
  <c r="J11" i="1"/>
  <c r="F21" i="1"/>
  <c r="G21" i="1" s="1"/>
  <c r="H21" i="1"/>
  <c r="F20" i="1"/>
  <c r="G20" i="1" s="1"/>
  <c r="H20" i="1"/>
  <c r="F16" i="1"/>
  <c r="G16" i="1" s="1"/>
  <c r="H16" i="1"/>
  <c r="F12" i="1"/>
  <c r="G12" i="1"/>
  <c r="H12" i="1"/>
  <c r="F14" i="1"/>
  <c r="G14" i="1"/>
  <c r="H14" i="1"/>
  <c r="H18" i="1"/>
  <c r="H22" i="1"/>
  <c r="H19" i="1"/>
  <c r="H17" i="1"/>
  <c r="H15" i="1"/>
  <c r="H13" i="1"/>
  <c r="H11" i="1"/>
  <c r="F18" i="1"/>
  <c r="G18" i="1" s="1"/>
  <c r="F22" i="1"/>
  <c r="G22" i="1" s="1"/>
  <c r="F19" i="1"/>
  <c r="G19" i="1" s="1"/>
  <c r="F17" i="1"/>
  <c r="G17" i="1" s="1"/>
  <c r="F15" i="1"/>
  <c r="G15" i="1" s="1"/>
  <c r="F13" i="1"/>
  <c r="G13" i="1" s="1"/>
  <c r="F11" i="1"/>
  <c r="G11" i="1" s="1"/>
</calcChain>
</file>

<file path=xl/sharedStrings.xml><?xml version="1.0" encoding="utf-8"?>
<sst xmlns="http://schemas.openxmlformats.org/spreadsheetml/2006/main" count="9" uniqueCount="9">
  <si>
    <t>vol req</t>
  </si>
  <si>
    <t>psi</t>
  </si>
  <si>
    <t>vol act</t>
  </si>
  <si>
    <t>flow rate</t>
  </si>
  <si>
    <t>time</t>
  </si>
  <si>
    <t>calc flow</t>
  </si>
  <si>
    <t>flow err</t>
  </si>
  <si>
    <t>vol erro</t>
  </si>
  <si>
    <t>Vul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</si>
</sst>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Sheet1!$E$10</c:f>
              <c:strCache>
                <c:ptCount val="1"/>
                <c:pt idx="0">
                  <c:v>time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Sheet1!$D$11:$D$19</c:f>
              <c:numCache>
                <c:formatCode>General</c:formatCode>
                <c:ptCount val="9"/>
                <c:pt idx="0">
                  <c:v>7.2999999999999995E-2</c:v>
                </c:pt>
                <c:pt idx="1">
                  <c:v>7.0999999999999994E-2</c:v>
                </c:pt>
                <c:pt idx="2">
                  <c:v>9.6000000000000002E-2</c:v>
                </c:pt>
                <c:pt idx="3">
                  <c:v>9.7000000000000003E-2</c:v>
                </c:pt>
                <c:pt idx="4">
                  <c:v>0.124</c:v>
                </c:pt>
                <c:pt idx="5">
                  <c:v>0.121</c:v>
                </c:pt>
                <c:pt idx="6">
                  <c:v>0.16500000000000001</c:v>
                </c:pt>
                <c:pt idx="7">
                  <c:v>0.221</c:v>
                </c:pt>
                <c:pt idx="8">
                  <c:v>0.26300000000000001</c:v>
                </c:pt>
              </c:numCache>
            </c:numRef>
          </c:xVal>
          <c:yVal>
            <c:numRef>
              <c:f>Sheet1!$E$11:$E$19</c:f>
              <c:numCache>
                <c:formatCode>General</c:formatCode>
                <c:ptCount val="9"/>
                <c:pt idx="0">
                  <c:v>1616</c:v>
                </c:pt>
                <c:pt idx="1">
                  <c:v>1669</c:v>
                </c:pt>
                <c:pt idx="2">
                  <c:v>1205</c:v>
                </c:pt>
                <c:pt idx="3">
                  <c:v>1225</c:v>
                </c:pt>
                <c:pt idx="4">
                  <c:v>953</c:v>
                </c:pt>
                <c:pt idx="5">
                  <c:v>984</c:v>
                </c:pt>
                <c:pt idx="6">
                  <c:v>705</c:v>
                </c:pt>
                <c:pt idx="7">
                  <c:v>542</c:v>
                </c:pt>
                <c:pt idx="8">
                  <c:v>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84-46DE-951F-4A588EEC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335199"/>
        <c:axId val="411328959"/>
      </c:scatterChart>
      <c:scatterChart>
        <c:scatterStyle val="lineMarker"/>
        <c:varyColors val="0"/>
        <c:ser>
          <c:idx val="1"/>
          <c:order val="1"/>
          <c:tx>
            <c:strRef>
              <c:f>Sheet1!$F$10</c:f>
              <c:strCache>
                <c:ptCount val="1"/>
                <c:pt idx="0">
                  <c:v>calc flow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Sheet1!$D$11:$D$19</c:f>
              <c:numCache>
                <c:formatCode>General</c:formatCode>
                <c:ptCount val="9"/>
                <c:pt idx="0">
                  <c:v>7.2999999999999995E-2</c:v>
                </c:pt>
                <c:pt idx="1">
                  <c:v>7.0999999999999994E-2</c:v>
                </c:pt>
                <c:pt idx="2">
                  <c:v>9.6000000000000002E-2</c:v>
                </c:pt>
                <c:pt idx="3">
                  <c:v>9.7000000000000003E-2</c:v>
                </c:pt>
                <c:pt idx="4">
                  <c:v>0.124</c:v>
                </c:pt>
                <c:pt idx="5">
                  <c:v>0.121</c:v>
                </c:pt>
                <c:pt idx="6">
                  <c:v>0.16500000000000001</c:v>
                </c:pt>
                <c:pt idx="7">
                  <c:v>0.221</c:v>
                </c:pt>
                <c:pt idx="8">
                  <c:v>0.26300000000000001</c:v>
                </c:pt>
              </c:numCache>
            </c:numRef>
          </c:xVal>
          <c:yVal>
            <c:numRef>
              <c:f>Sheet1!$F$11:$F$19</c:f>
              <c:numCache>
                <c:formatCode>General</c:formatCode>
                <c:ptCount val="9"/>
                <c:pt idx="0">
                  <c:v>7.0544554455445538E-2</c:v>
                </c:pt>
                <c:pt idx="1">
                  <c:v>6.8663870581186337E-2</c:v>
                </c:pt>
                <c:pt idx="2">
                  <c:v>9.8589211618257261E-2</c:v>
                </c:pt>
                <c:pt idx="3">
                  <c:v>9.5999999999999988E-2</c:v>
                </c:pt>
                <c:pt idx="4">
                  <c:v>0.12339979013641134</c:v>
                </c:pt>
                <c:pt idx="5">
                  <c:v>0.11890243902439025</c:v>
                </c:pt>
                <c:pt idx="6">
                  <c:v>0.16680851063829788</c:v>
                </c:pt>
                <c:pt idx="7">
                  <c:v>0.21476014760147602</c:v>
                </c:pt>
                <c:pt idx="8">
                  <c:v>0.24453781512605041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84-46DE-951F-4A588EEC6937}"/>
            </c:ext>
          </c:extLst>
        </c:ser>
        <c:ser>
          <c:idx val="2"/>
          <c:order val="2"/>
          <c:tx>
            <c:strRef>
              <c:f>Sheet1!$G$10</c:f>
              <c:strCache>
                <c:ptCount val="1"/>
                <c:pt idx="0">
                  <c:v>flow err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Sheet1!$D$11:$D$19</c:f>
              <c:numCache>
                <c:formatCode>General</c:formatCode>
                <c:ptCount val="9"/>
                <c:pt idx="0">
                  <c:v>7.2999999999999995E-2</c:v>
                </c:pt>
                <c:pt idx="1">
                  <c:v>7.0999999999999994E-2</c:v>
                </c:pt>
                <c:pt idx="2">
                  <c:v>9.6000000000000002E-2</c:v>
                </c:pt>
                <c:pt idx="3">
                  <c:v>9.7000000000000003E-2</c:v>
                </c:pt>
                <c:pt idx="4">
                  <c:v>0.124</c:v>
                </c:pt>
                <c:pt idx="5">
                  <c:v>0.121</c:v>
                </c:pt>
                <c:pt idx="6">
                  <c:v>0.16500000000000001</c:v>
                </c:pt>
                <c:pt idx="7">
                  <c:v>0.221</c:v>
                </c:pt>
                <c:pt idx="8">
                  <c:v>0.26300000000000001</c:v>
                </c:pt>
              </c:numCache>
            </c:numRef>
          </c:xVal>
          <c:yVal>
            <c:numRef>
              <c:f>Sheet1!$G$11:$G$19</c:f>
              <c:numCache>
                <c:formatCode>General</c:formatCode>
                <c:ptCount val="9"/>
                <c:pt idx="0">
                  <c:v>3.3636240336362436E-2</c:v>
                </c:pt>
                <c:pt idx="1">
                  <c:v>3.2903231250896572E-2</c:v>
                </c:pt>
                <c:pt idx="2">
                  <c:v>-2.6970954356846447E-2</c:v>
                </c:pt>
                <c:pt idx="3">
                  <c:v>1.0309278350515616E-2</c:v>
                </c:pt>
                <c:pt idx="4">
                  <c:v>4.8404021257150258E-3</c:v>
                </c:pt>
                <c:pt idx="5">
                  <c:v>1.7335214674460694E-2</c:v>
                </c:pt>
                <c:pt idx="6">
                  <c:v>-1.0960670535138618E-2</c:v>
                </c:pt>
                <c:pt idx="7">
                  <c:v>2.8234626237665074E-2</c:v>
                </c:pt>
                <c:pt idx="8">
                  <c:v>7.0198421573952854E-2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84-46DE-951F-4A588EEC6937}"/>
            </c:ext>
          </c:extLst>
        </c:ser>
        <c:ser>
          <c:idx val="3"/>
          <c:order val="3"/>
          <c:tx>
            <c:strRef>
              <c:f>Sheet1!$H$10</c:f>
              <c:strCache>
                <c:ptCount val="1"/>
                <c:pt idx="0">
                  <c:v>vol erro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Sheet1!$D$11:$D$19</c:f>
              <c:numCache>
                <c:formatCode>General</c:formatCode>
                <c:ptCount val="9"/>
                <c:pt idx="0">
                  <c:v>7.2999999999999995E-2</c:v>
                </c:pt>
                <c:pt idx="1">
                  <c:v>7.0999999999999994E-2</c:v>
                </c:pt>
                <c:pt idx="2">
                  <c:v>9.6000000000000002E-2</c:v>
                </c:pt>
                <c:pt idx="3">
                  <c:v>9.7000000000000003E-2</c:v>
                </c:pt>
                <c:pt idx="4">
                  <c:v>0.124</c:v>
                </c:pt>
                <c:pt idx="5">
                  <c:v>0.121</c:v>
                </c:pt>
                <c:pt idx="6">
                  <c:v>0.16500000000000001</c:v>
                </c:pt>
                <c:pt idx="7">
                  <c:v>0.221</c:v>
                </c:pt>
                <c:pt idx="8">
                  <c:v>0.26300000000000001</c:v>
                </c:pt>
              </c:numCache>
            </c:numRef>
          </c:xVal>
          <c:yVal>
            <c:numRef>
              <c:f>Sheet1!$H$11:$H$19</c:f>
              <c:numCache>
                <c:formatCode>General</c:formatCode>
                <c:ptCount val="9"/>
                <c:pt idx="0">
                  <c:v>5.0000000000000044E-2</c:v>
                </c:pt>
                <c:pt idx="1">
                  <c:v>4.500000000000004E-2</c:v>
                </c:pt>
                <c:pt idx="2">
                  <c:v>1.0000000000000009E-2</c:v>
                </c:pt>
                <c:pt idx="3">
                  <c:v>2.0000000000000018E-2</c:v>
                </c:pt>
                <c:pt idx="4">
                  <c:v>2.0000000000000018E-2</c:v>
                </c:pt>
                <c:pt idx="5">
                  <c:v>2.5000000000000022E-2</c:v>
                </c:pt>
                <c:pt idx="6">
                  <c:v>2.0000000000000018E-2</c:v>
                </c:pt>
                <c:pt idx="7">
                  <c:v>3.0000000000000027E-2</c:v>
                </c:pt>
                <c:pt idx="8">
                  <c:v>3.0000000000000027E-2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84-46DE-951F-4A588EEC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431391"/>
        <c:axId val="433551903"/>
      </c:scatterChart>
      <c:valAx>
        <c:axId val="411335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328959"/>
        <c:crosses val="autoZero"/>
        <c:crossBetween val="midCat"/>
      </c:valAx>
      <c:valAx>
        <c:axId val="411328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335199"/>
        <c:crosses val="autoZero"/>
        <c:crossBetween val="midCat"/>
      </c:valAx>
      <c:valAx>
        <c:axId val="43355190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431391"/>
        <c:crosses val="max"/>
        <c:crossBetween val="midCat"/>
      </c:valAx>
      <c:valAx>
        <c:axId val="141431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3551903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9</xdr:row>
      <xdr:rowOff>171450</xdr:rowOff>
    </xdr:from>
    <xdr:to>
      <xdr:col>17</xdr:col>
      <xdr:colOff>419100</xdr:colOff>
      <xdr:row>24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4F9520-706B-4A7A-B8BE-B4A36EAC62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0755-6ED3-4FAD-BCEE-D319E8D641FF}">
  <dimension ref="A10:J23"/>
  <sheetViews>
    <sheetView tabSelected="1" workbookViewId="0">
      <selection activeCell="F23" sqref="F23"/>
    </sheetView>
  </sheetViews>
  <sheetFormatPr defaultRowHeight="15" x14ac:dyDescent="0.25"/>
  <cols>
    <col min="10" max="10" width="18" customWidth="1"/>
  </cols>
  <sheetData>
    <row r="10" spans="1:10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</row>
    <row r="11" spans="1:10" x14ac:dyDescent="0.25">
      <c r="A11">
        <v>2</v>
      </c>
      <c r="B11">
        <v>2.5</v>
      </c>
      <c r="C11">
        <v>1.9</v>
      </c>
      <c r="D11">
        <v>7.2999999999999995E-2</v>
      </c>
      <c r="E11">
        <v>1616</v>
      </c>
      <c r="F11">
        <f>C11/(E11/60)</f>
        <v>7.0544554455445538E-2</v>
      </c>
      <c r="G11">
        <f>(D11-F11)/D11</f>
        <v>3.3636240336362436E-2</v>
      </c>
      <c r="H11">
        <f>(A11-C11)/A11</f>
        <v>5.0000000000000044E-2</v>
      </c>
      <c r="I11" s="1">
        <v>2.22585E-8</v>
      </c>
      <c r="J11" s="2">
        <f>I11*0.975</f>
        <v>2.1702037499999998E-8</v>
      </c>
    </row>
    <row r="12" spans="1:10" x14ac:dyDescent="0.25">
      <c r="A12">
        <v>2</v>
      </c>
      <c r="B12">
        <v>2.5</v>
      </c>
      <c r="C12">
        <v>1.91</v>
      </c>
      <c r="D12">
        <v>7.0999999999999994E-2</v>
      </c>
      <c r="E12">
        <v>1669</v>
      </c>
      <c r="F12">
        <f>C12/(E12/60)</f>
        <v>6.8663870581186337E-2</v>
      </c>
      <c r="G12">
        <f>(D12-F12)/D12</f>
        <v>3.2903231250896572E-2</v>
      </c>
      <c r="H12">
        <f>(A12-C12)/A12</f>
        <v>4.500000000000004E-2</v>
      </c>
      <c r="I12" s="1">
        <v>2.22585E-8</v>
      </c>
    </row>
    <row r="13" spans="1:10" x14ac:dyDescent="0.25">
      <c r="A13">
        <v>2</v>
      </c>
      <c r="B13">
        <v>3.75</v>
      </c>
      <c r="C13">
        <v>1.98</v>
      </c>
      <c r="D13">
        <v>9.6000000000000002E-2</v>
      </c>
      <c r="E13">
        <v>1205</v>
      </c>
      <c r="F13">
        <f>C13/(E13/60)</f>
        <v>9.8589211618257261E-2</v>
      </c>
      <c r="G13">
        <f>(D13-F13)/D13</f>
        <v>-2.6970954356846447E-2</v>
      </c>
      <c r="H13">
        <f>(A13-C13)/A13</f>
        <v>1.0000000000000009E-2</v>
      </c>
      <c r="I13" s="1">
        <v>2.22585E-8</v>
      </c>
    </row>
    <row r="14" spans="1:10" x14ac:dyDescent="0.25">
      <c r="A14">
        <v>2</v>
      </c>
      <c r="B14">
        <v>3.75</v>
      </c>
      <c r="C14">
        <v>1.96</v>
      </c>
      <c r="D14">
        <v>9.7000000000000003E-2</v>
      </c>
      <c r="E14">
        <v>1225</v>
      </c>
      <c r="F14">
        <f>C14/(E14/60)</f>
        <v>9.5999999999999988E-2</v>
      </c>
      <c r="G14">
        <f>(D14-F14)/D14</f>
        <v>1.0309278350515616E-2</v>
      </c>
      <c r="H14">
        <f>(A14-C14)/A14</f>
        <v>2.0000000000000018E-2</v>
      </c>
      <c r="I14" s="1">
        <v>2.22585E-8</v>
      </c>
    </row>
    <row r="15" spans="1:10" x14ac:dyDescent="0.25">
      <c r="A15">
        <v>2</v>
      </c>
      <c r="B15">
        <v>5</v>
      </c>
      <c r="C15">
        <v>1.96</v>
      </c>
      <c r="D15">
        <v>0.124</v>
      </c>
      <c r="E15">
        <v>953</v>
      </c>
      <c r="F15">
        <f>C15/(E15/60)</f>
        <v>0.12339979013641134</v>
      </c>
      <c r="G15">
        <f>(D15-F15)/D15</f>
        <v>4.8404021257150258E-3</v>
      </c>
      <c r="H15">
        <f>(A15-C15)/A15</f>
        <v>2.0000000000000018E-2</v>
      </c>
      <c r="I15" s="1">
        <v>2.22585E-8</v>
      </c>
    </row>
    <row r="16" spans="1:10" x14ac:dyDescent="0.25">
      <c r="A16">
        <v>2</v>
      </c>
      <c r="B16">
        <v>5</v>
      </c>
      <c r="C16">
        <v>1.95</v>
      </c>
      <c r="D16">
        <v>0.121</v>
      </c>
      <c r="E16">
        <v>984</v>
      </c>
      <c r="F16">
        <f>C16/(E16/60)</f>
        <v>0.11890243902439025</v>
      </c>
      <c r="G16">
        <f>(D16-F16)/D16</f>
        <v>1.7335214674460694E-2</v>
      </c>
      <c r="H16">
        <f>(A16-C16)/A16</f>
        <v>2.5000000000000022E-2</v>
      </c>
      <c r="I16" s="1">
        <v>2.22585E-8</v>
      </c>
    </row>
    <row r="17" spans="1:9" x14ac:dyDescent="0.25">
      <c r="A17">
        <v>2</v>
      </c>
      <c r="B17">
        <v>8</v>
      </c>
      <c r="C17">
        <v>1.96</v>
      </c>
      <c r="D17">
        <v>0.16500000000000001</v>
      </c>
      <c r="E17">
        <v>705</v>
      </c>
      <c r="F17">
        <f>C17/(E17/60)</f>
        <v>0.16680851063829788</v>
      </c>
      <c r="G17">
        <f>(D17-F17)/D17</f>
        <v>-1.0960670535138618E-2</v>
      </c>
      <c r="H17">
        <f>(A17-C17)/A17</f>
        <v>2.0000000000000018E-2</v>
      </c>
      <c r="I17" s="1">
        <v>2.22585E-8</v>
      </c>
    </row>
    <row r="18" spans="1:9" x14ac:dyDescent="0.25">
      <c r="A18">
        <v>2</v>
      </c>
      <c r="B18">
        <v>12</v>
      </c>
      <c r="C18">
        <v>1.94</v>
      </c>
      <c r="D18">
        <v>0.221</v>
      </c>
      <c r="E18">
        <v>542</v>
      </c>
      <c r="F18">
        <f>C18/(E18/60)</f>
        <v>0.21476014760147602</v>
      </c>
      <c r="G18">
        <f>(D18-F18)/D18</f>
        <v>2.8234626237665074E-2</v>
      </c>
      <c r="H18">
        <f>(A18-C18)/A18</f>
        <v>3.0000000000000027E-2</v>
      </c>
      <c r="I18" s="1">
        <v>2.22585E-8</v>
      </c>
    </row>
    <row r="19" spans="1:9" x14ac:dyDescent="0.25">
      <c r="A19">
        <v>2</v>
      </c>
      <c r="B19">
        <v>16</v>
      </c>
      <c r="C19">
        <v>1.94</v>
      </c>
      <c r="D19">
        <v>0.26300000000000001</v>
      </c>
      <c r="E19">
        <v>476</v>
      </c>
      <c r="F19">
        <f>C19/(E19/60)</f>
        <v>0.24453781512605041</v>
      </c>
      <c r="G19">
        <f>(D19-F19)/D19</f>
        <v>7.0198421573952854E-2</v>
      </c>
      <c r="H19">
        <f>(A19-C19)/A19</f>
        <v>3.0000000000000027E-2</v>
      </c>
      <c r="I19" s="1">
        <v>2.22585E-8</v>
      </c>
    </row>
    <row r="20" spans="1:9" x14ac:dyDescent="0.25">
      <c r="A20">
        <v>2</v>
      </c>
      <c r="B20">
        <v>16</v>
      </c>
      <c r="C20">
        <v>1.93</v>
      </c>
      <c r="D20">
        <v>0.26300000000000001</v>
      </c>
      <c r="E20">
        <v>453</v>
      </c>
      <c r="F20">
        <f>C20/(E20/60)</f>
        <v>0.25562913907284768</v>
      </c>
      <c r="G20">
        <f>(D20-F20)/D20</f>
        <v>2.802608717548416E-2</v>
      </c>
      <c r="H20">
        <f>(A20-C20)/A20</f>
        <v>3.5000000000000031E-2</v>
      </c>
      <c r="I20" s="1">
        <v>2.2151699999999999E-8</v>
      </c>
    </row>
    <row r="21" spans="1:9" x14ac:dyDescent="0.25">
      <c r="A21">
        <v>2</v>
      </c>
      <c r="B21">
        <v>16</v>
      </c>
      <c r="C21">
        <v>2.2000000000000002</v>
      </c>
      <c r="D21">
        <v>0.252</v>
      </c>
      <c r="E21">
        <v>473</v>
      </c>
      <c r="F21">
        <f>C21/(E21/60)</f>
        <v>0.27906976744186046</v>
      </c>
      <c r="G21">
        <f>(D21-F21)/D21</f>
        <v>-0.10741971207087483</v>
      </c>
      <c r="H21">
        <f>(A21-C21)/A21</f>
        <v>-0.10000000000000009</v>
      </c>
      <c r="I21" s="1">
        <v>2.1145600000000001E-8</v>
      </c>
    </row>
    <row r="22" spans="1:9" x14ac:dyDescent="0.25">
      <c r="A22">
        <v>2</v>
      </c>
      <c r="B22">
        <v>20</v>
      </c>
      <c r="C22">
        <v>1.84</v>
      </c>
      <c r="D22">
        <v>0.312</v>
      </c>
      <c r="E22">
        <v>379</v>
      </c>
      <c r="F22">
        <f>C22/(E22/60)</f>
        <v>0.29129287598944592</v>
      </c>
      <c r="G22">
        <f>(D22-F22)/D22</f>
        <v>6.6368987213314357E-2</v>
      </c>
      <c r="H22">
        <f>(A22-C22)/A22</f>
        <v>7.999999999999996E-2</v>
      </c>
      <c r="I22" s="1">
        <v>2.22585E-8</v>
      </c>
    </row>
    <row r="23" spans="1:9" x14ac:dyDescent="0.25">
      <c r="A23">
        <v>2</v>
      </c>
      <c r="B23">
        <v>16</v>
      </c>
      <c r="C23">
        <v>1.96</v>
      </c>
      <c r="D23">
        <v>0.25700000000000001</v>
      </c>
      <c r="E23">
        <v>463</v>
      </c>
      <c r="F23">
        <f>C23/(E23/60)</f>
        <v>0.25399568034557235</v>
      </c>
      <c r="G23">
        <f>(D23-F23)/D23</f>
        <v>1.1689959744854693E-2</v>
      </c>
      <c r="H23">
        <f>(A23-C23)/A23</f>
        <v>2.0000000000000018E-2</v>
      </c>
      <c r="I23" s="1">
        <v>2.1702000000000001E-8</v>
      </c>
    </row>
  </sheetData>
  <sortState xmlns:xlrd2="http://schemas.microsoft.com/office/spreadsheetml/2017/richdata2" ref="A11:J22">
    <sortCondition ref="B11:B22"/>
  </sortState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2025-07-14T13:37:17Z</dcterms:created>
  <dcterms:modified xsi:type="dcterms:W3CDTF">2025-07-16T20:38:00Z</dcterms:modified>
</cp:coreProperties>
</file>