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155" windowHeight="8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7" i="1" l="1"/>
  <c r="B6" i="1" l="1"/>
  <c r="B27" i="1" l="1"/>
  <c r="B21" i="1"/>
  <c r="C21" i="1"/>
  <c r="C23" i="1"/>
  <c r="C25" i="1"/>
  <c r="C27" i="1"/>
  <c r="D27" i="1" s="1"/>
  <c r="E27" i="1" s="1"/>
  <c r="B22" i="1"/>
  <c r="B24" i="1"/>
  <c r="B26" i="1"/>
  <c r="B28" i="1"/>
  <c r="C22" i="1"/>
  <c r="D22" i="1" s="1"/>
  <c r="E22" i="1" s="1"/>
  <c r="C24" i="1"/>
  <c r="D24" i="1" s="1"/>
  <c r="E24" i="1" s="1"/>
  <c r="C26" i="1"/>
  <c r="D26" i="1" s="1"/>
  <c r="E26" i="1" s="1"/>
  <c r="C28" i="1"/>
  <c r="D28" i="1" s="1"/>
  <c r="E28" i="1" s="1"/>
  <c r="B23" i="1"/>
  <c r="B25" i="1"/>
  <c r="F26" i="1" l="1"/>
  <c r="F24" i="1"/>
  <c r="F22" i="1"/>
  <c r="F28" i="1"/>
  <c r="F27" i="1"/>
  <c r="D25" i="1"/>
  <c r="E25" i="1" s="1"/>
  <c r="D23" i="1"/>
  <c r="E23" i="1" s="1"/>
  <c r="D21" i="1"/>
  <c r="E21" i="1" s="1"/>
  <c r="F21" i="1" l="1"/>
  <c r="F23" i="1"/>
  <c r="F25" i="1"/>
</calcChain>
</file>

<file path=xl/sharedStrings.xml><?xml version="1.0" encoding="utf-8"?>
<sst xmlns="http://schemas.openxmlformats.org/spreadsheetml/2006/main" count="16" uniqueCount="16">
  <si>
    <t>L</t>
  </si>
  <si>
    <t>DeltaI</t>
  </si>
  <si>
    <t>I</t>
  </si>
  <si>
    <t>Vin</t>
  </si>
  <si>
    <t>Rl</t>
  </si>
  <si>
    <t>Rs</t>
  </si>
  <si>
    <t>Rh</t>
  </si>
  <si>
    <t>Rlx</t>
  </si>
  <si>
    <t>vin</t>
  </si>
  <si>
    <t>Ton</t>
  </si>
  <si>
    <t>Toff</t>
  </si>
  <si>
    <t>Vd</t>
  </si>
  <si>
    <t>Tt</t>
  </si>
  <si>
    <t>F</t>
  </si>
  <si>
    <t>%max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</si>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</sst>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8"/>
  <sheetViews>
    <sheetView tabSelected="1" topLeftCell="A4" workbookViewId="0">
      <selection activeCell="B6" sqref="B6"/>
    </sheetView>
  </sheetViews>
  <sheetFormatPr defaultRowHeight="15" x14ac:dyDescent="0.25"/>
  <cols>
    <col min="2" max="2" width="12.7109375" bestFit="1" customWidth="1"/>
    <col min="3" max="4" width="12" bestFit="1" customWidth="1"/>
  </cols>
  <sheetData>
    <row r="5" spans="1:3" x14ac:dyDescent="0.25">
      <c r="A5" t="s">
        <v>0</v>
      </c>
      <c r="B5" s="1">
        <v>4.6999999999999997E-5</v>
      </c>
    </row>
    <row r="6" spans="1:3" x14ac:dyDescent="0.25">
      <c r="A6" t="s">
        <v>1</v>
      </c>
      <c r="B6">
        <f>0.25*B7</f>
        <v>0.05</v>
      </c>
      <c r="C6" t="s">
        <v>14</v>
      </c>
    </row>
    <row r="7" spans="1:3" x14ac:dyDescent="0.25">
      <c r="A7" t="s">
        <v>2</v>
      </c>
      <c r="B7">
        <f>2*0.1</f>
        <v>0.2</v>
      </c>
      <c r="C7">
        <v>0.2</v>
      </c>
    </row>
    <row r="8" spans="1:3" x14ac:dyDescent="0.25">
      <c r="A8" t="s">
        <v>3</v>
      </c>
      <c r="B8">
        <v>10</v>
      </c>
    </row>
    <row r="9" spans="1:3" x14ac:dyDescent="0.25">
      <c r="A9" t="s">
        <v>6</v>
      </c>
      <c r="B9">
        <v>5</v>
      </c>
    </row>
    <row r="10" spans="1:3" x14ac:dyDescent="0.25">
      <c r="A10" t="s">
        <v>5</v>
      </c>
      <c r="B10">
        <v>0.05</v>
      </c>
    </row>
    <row r="11" spans="1:3" x14ac:dyDescent="0.25">
      <c r="A11" t="s">
        <v>4</v>
      </c>
      <c r="B11">
        <v>0.11</v>
      </c>
    </row>
    <row r="12" spans="1:3" x14ac:dyDescent="0.25">
      <c r="A12" t="s">
        <v>7</v>
      </c>
      <c r="B12">
        <v>0.3</v>
      </c>
    </row>
    <row r="13" spans="1:3" x14ac:dyDescent="0.25">
      <c r="A13" t="s">
        <v>11</v>
      </c>
      <c r="B13">
        <v>0.3</v>
      </c>
    </row>
    <row r="20" spans="1:6" x14ac:dyDescent="0.25">
      <c r="A20" t="s">
        <v>8</v>
      </c>
      <c r="B20" t="s">
        <v>9</v>
      </c>
      <c r="C20" t="s">
        <v>10</v>
      </c>
      <c r="D20" t="s">
        <v>12</v>
      </c>
      <c r="E20" t="s">
        <v>13</v>
      </c>
      <c r="F20" t="s">
        <v>15</v>
      </c>
    </row>
    <row r="21" spans="1:6" x14ac:dyDescent="0.25">
      <c r="A21">
        <v>10</v>
      </c>
      <c r="B21">
        <f>($B$5*$B$6)/(A21-($B$7*$B$9)-$B$7*($B$10+$B$11+$B$12))</f>
        <v>2.6380781320161654E-7</v>
      </c>
      <c r="C21">
        <f>($B$5*$B$6)/(($B$7*$B$9)+$B$13+$B$7*($B$10+$B$11))</f>
        <v>1.7642642642642641E-6</v>
      </c>
      <c r="D21">
        <f>C21+B21</f>
        <v>2.0280720774658808E-6</v>
      </c>
      <c r="E21">
        <f>1/D21</f>
        <v>493079.12234042556</v>
      </c>
      <c r="F21">
        <f>B21/D21</f>
        <v>0.13007812500000002</v>
      </c>
    </row>
    <row r="22" spans="1:6" x14ac:dyDescent="0.25">
      <c r="A22">
        <v>12</v>
      </c>
      <c r="B22">
        <f t="shared" ref="B22:B28" si="0">($B$5*$B$6)/(A22-($B$7*$B$9)-$B$7*($B$10+$B$11+$B$12))</f>
        <v>2.1543821048771545E-7</v>
      </c>
      <c r="C22">
        <f t="shared" ref="C22:C28" si="1">($B$5*$B$6)/(($B$7*$B$9)+$B$13+$B$7*($B$10+$B$11))</f>
        <v>1.7642642642642641E-6</v>
      </c>
      <c r="D22">
        <f t="shared" ref="D22:D28" si="2">C22+B22</f>
        <v>1.9797024747519795E-6</v>
      </c>
      <c r="E22">
        <f t="shared" ref="E22:E28" si="3">1/D22</f>
        <v>505126.40801001259</v>
      </c>
      <c r="F22">
        <f t="shared" ref="F22:F28" si="4">B22/D22</f>
        <v>0.10882352941176472</v>
      </c>
    </row>
    <row r="23" spans="1:6" x14ac:dyDescent="0.25">
      <c r="A23">
        <v>14</v>
      </c>
      <c r="B23">
        <f t="shared" si="0"/>
        <v>1.8205763867369074E-7</v>
      </c>
      <c r="C23">
        <f t="shared" si="1"/>
        <v>1.7642642642642641E-6</v>
      </c>
      <c r="D23">
        <f t="shared" si="2"/>
        <v>1.9463219029379547E-6</v>
      </c>
      <c r="E23">
        <f t="shared" si="3"/>
        <v>513789.62467128865</v>
      </c>
      <c r="F23">
        <f t="shared" si="4"/>
        <v>9.3539325842696641E-2</v>
      </c>
    </row>
    <row r="24" spans="1:6" x14ac:dyDescent="0.25">
      <c r="A24">
        <v>16</v>
      </c>
      <c r="B24">
        <f t="shared" si="0"/>
        <v>1.5763348537697879E-7</v>
      </c>
      <c r="C24">
        <f t="shared" si="1"/>
        <v>1.7642642642642641E-6</v>
      </c>
      <c r="D24">
        <f t="shared" si="2"/>
        <v>1.9218977496412429E-6</v>
      </c>
      <c r="E24">
        <f t="shared" si="3"/>
        <v>520319.0441253538</v>
      </c>
      <c r="F24">
        <f t="shared" si="4"/>
        <v>8.2019704433497542E-2</v>
      </c>
    </row>
    <row r="25" spans="1:6" x14ac:dyDescent="0.25">
      <c r="A25">
        <v>18</v>
      </c>
      <c r="B25">
        <f t="shared" si="0"/>
        <v>1.3898746155665955E-7</v>
      </c>
      <c r="C25">
        <f t="shared" si="1"/>
        <v>1.7642642642642641E-6</v>
      </c>
      <c r="D25">
        <f t="shared" si="2"/>
        <v>1.9032517258209235E-6</v>
      </c>
      <c r="E25">
        <f t="shared" si="3"/>
        <v>525416.57334826433</v>
      </c>
      <c r="F25">
        <f t="shared" si="4"/>
        <v>7.3026315789473689E-2</v>
      </c>
    </row>
    <row r="26" spans="1:6" x14ac:dyDescent="0.25">
      <c r="A26">
        <v>20</v>
      </c>
      <c r="B26">
        <f t="shared" si="0"/>
        <v>1.2428601650095197E-7</v>
      </c>
      <c r="C26">
        <f t="shared" si="1"/>
        <v>1.7642642642642641E-6</v>
      </c>
      <c r="D26">
        <f t="shared" si="2"/>
        <v>1.888550280765216E-6</v>
      </c>
      <c r="E26">
        <f t="shared" si="3"/>
        <v>529506.68572870246</v>
      </c>
      <c r="F26">
        <f t="shared" si="4"/>
        <v>6.5810276679841906E-2</v>
      </c>
    </row>
    <row r="27" spans="1:6" x14ac:dyDescent="0.25">
      <c r="A27">
        <v>22</v>
      </c>
      <c r="B27">
        <f t="shared" si="0"/>
        <v>1.1239716854792422E-7</v>
      </c>
      <c r="C27">
        <f t="shared" si="1"/>
        <v>1.7642642642642641E-6</v>
      </c>
      <c r="D27">
        <f t="shared" si="2"/>
        <v>1.8766614328121884E-6</v>
      </c>
      <c r="E27">
        <f t="shared" si="3"/>
        <v>532861.16638604016</v>
      </c>
      <c r="F27">
        <f t="shared" si="4"/>
        <v>5.9892086330935249E-2</v>
      </c>
    </row>
    <row r="28" spans="1:6" x14ac:dyDescent="0.25">
      <c r="A28">
        <v>24</v>
      </c>
      <c r="B28">
        <f t="shared" si="0"/>
        <v>1.0258425004365287E-7</v>
      </c>
      <c r="C28">
        <f t="shared" si="1"/>
        <v>1.7642642642642641E-6</v>
      </c>
      <c r="D28">
        <f t="shared" si="2"/>
        <v>1.8668485143079169E-6</v>
      </c>
      <c r="E28">
        <f t="shared" si="3"/>
        <v>535662.10238045093</v>
      </c>
      <c r="F28">
        <f t="shared" si="4"/>
        <v>5.4950495049504958E-2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2015-03-02T17:00:24Z</dcterms:created>
  <dcterms:modified xsi:type="dcterms:W3CDTF">2015-11-23T22:34:13Z</dcterms:modified>
</cp:coreProperties>
</file>