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" i="2"/>
  <c r="D5" s="1"/>
  <c r="E4"/>
  <c r="E3"/>
  <c r="D3"/>
  <c r="D2"/>
  <c r="F1" i="1"/>
  <c r="D14"/>
  <c r="D17" s="1"/>
  <c r="D12"/>
  <c r="D11"/>
  <c r="D9"/>
  <c r="D3"/>
  <c r="D5" s="1"/>
  <c r="F5" i="2" l="1"/>
  <c r="F3"/>
</calcChain>
</file>

<file path=xl/sharedStrings.xml><?xml version="1.0" encoding="utf-8"?>
<sst xmlns="http://schemas.openxmlformats.org/spreadsheetml/2006/main" count="28" uniqueCount="23">
  <si>
    <t>Minimum debri dia</t>
  </si>
  <si>
    <t>face angle</t>
  </si>
  <si>
    <t>deg</t>
  </si>
  <si>
    <t>in</t>
  </si>
  <si>
    <t>Oring comp</t>
  </si>
  <si>
    <t>Total clear</t>
  </si>
  <si>
    <t>Vert clear</t>
  </si>
  <si>
    <t xml:space="preserve">Travel </t>
  </si>
  <si>
    <t>pass</t>
  </si>
  <si>
    <t>stem</t>
  </si>
  <si>
    <t>land</t>
  </si>
  <si>
    <t>Bore radius</t>
  </si>
  <si>
    <t>Outer oring dia</t>
  </si>
  <si>
    <t>Inside oring dia</t>
  </si>
  <si>
    <t>oring groove width</t>
  </si>
  <si>
    <t>face rad</t>
  </si>
  <si>
    <t>mm</t>
  </si>
  <si>
    <t>Bore</t>
  </si>
  <si>
    <t>Oring GrooVE ID</t>
  </si>
  <si>
    <t>Area</t>
  </si>
  <si>
    <t>Press</t>
  </si>
  <si>
    <t>F</t>
  </si>
  <si>
    <t>Pin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</si>
</sst>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D15" sqref="D15"/>
    </sheetView>
  </sheetViews>
  <sheetFormatPr defaultRowHeight="15"/>
  <sheetData>
    <row r="1" spans="1:7">
      <c r="A1" t="s">
        <v>0</v>
      </c>
      <c r="D1">
        <v>7.0000000000000007E-2</v>
      </c>
      <c r="E1" t="s">
        <v>3</v>
      </c>
      <c r="F1">
        <f>D1*25.4</f>
        <v>1.778</v>
      </c>
      <c r="G1" t="s">
        <v>16</v>
      </c>
    </row>
    <row r="2" spans="1:7">
      <c r="A2" t="s">
        <v>4</v>
      </c>
      <c r="D2">
        <v>2.5000000000000001E-2</v>
      </c>
      <c r="E2" t="s">
        <v>3</v>
      </c>
    </row>
    <row r="3" spans="1:7">
      <c r="A3" t="s">
        <v>5</v>
      </c>
      <c r="D3">
        <f>D2+D1</f>
        <v>9.5000000000000001E-2</v>
      </c>
      <c r="E3" t="s">
        <v>3</v>
      </c>
    </row>
    <row r="4" spans="1:7">
      <c r="A4" t="s">
        <v>1</v>
      </c>
      <c r="D4">
        <v>65</v>
      </c>
      <c r="E4" t="s">
        <v>2</v>
      </c>
    </row>
    <row r="5" spans="1:7">
      <c r="A5" t="s">
        <v>6</v>
      </c>
      <c r="D5">
        <f>D3/SIN(RADIANS(D4))</f>
        <v>0.10482090230143672</v>
      </c>
      <c r="E5" t="s">
        <v>3</v>
      </c>
    </row>
    <row r="7" spans="1:7">
      <c r="A7" t="s">
        <v>7</v>
      </c>
      <c r="D7">
        <v>0.125</v>
      </c>
      <c r="E7" t="s">
        <v>3</v>
      </c>
    </row>
    <row r="9" spans="1:7">
      <c r="A9" t="s">
        <v>11</v>
      </c>
      <c r="D9" s="1">
        <f>7/16/2</f>
        <v>0.21875</v>
      </c>
    </row>
    <row r="10" spans="1:7">
      <c r="A10" t="s">
        <v>8</v>
      </c>
      <c r="D10">
        <v>7.0000000000000007E-2</v>
      </c>
    </row>
    <row r="11" spans="1:7">
      <c r="A11" t="s">
        <v>15</v>
      </c>
      <c r="D11">
        <f>D9-D10</f>
        <v>0.14874999999999999</v>
      </c>
    </row>
    <row r="12" spans="1:7">
      <c r="A12" t="s">
        <v>12</v>
      </c>
      <c r="D12">
        <f>D11</f>
        <v>0.14874999999999999</v>
      </c>
    </row>
    <row r="13" spans="1:7">
      <c r="A13" t="s">
        <v>14</v>
      </c>
      <c r="D13">
        <v>3.5000000000000003E-2</v>
      </c>
    </row>
    <row r="14" spans="1:7">
      <c r="A14" t="s">
        <v>13</v>
      </c>
      <c r="D14">
        <f>D12-D13</f>
        <v>0.11374999999999999</v>
      </c>
    </row>
    <row r="15" spans="1:7">
      <c r="A15" t="s">
        <v>10</v>
      </c>
      <c r="D15">
        <v>0.03</v>
      </c>
    </row>
    <row r="16" spans="1:7">
      <c r="A16" t="s">
        <v>8</v>
      </c>
      <c r="D16">
        <v>7.0000000000000007E-2</v>
      </c>
    </row>
    <row r="17" spans="1:7">
      <c r="A17" t="s">
        <v>9</v>
      </c>
      <c r="D17">
        <f>D14-D15-D16</f>
        <v>1.3749999999999984E-2</v>
      </c>
    </row>
    <row r="21" spans="1:7">
      <c r="G21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G5" sqref="G5"/>
    </sheetView>
  </sheetViews>
  <sheetFormatPr defaultRowHeight="15"/>
  <cols>
    <col min="1" max="1" width="17.42578125" customWidth="1"/>
  </cols>
  <sheetData>
    <row r="1" spans="1:6">
      <c r="D1" t="s">
        <v>19</v>
      </c>
      <c r="E1" t="s">
        <v>20</v>
      </c>
      <c r="F1" t="s">
        <v>21</v>
      </c>
    </row>
    <row r="2" spans="1:6">
      <c r="A2" t="s">
        <v>17</v>
      </c>
      <c r="B2">
        <v>0.06</v>
      </c>
      <c r="D2">
        <f>3.14/4*B2^2</f>
        <v>2.826E-3</v>
      </c>
      <c r="E2">
        <v>500</v>
      </c>
    </row>
    <row r="3" spans="1:6">
      <c r="A3" t="s">
        <v>22</v>
      </c>
      <c r="B3">
        <v>0.188</v>
      </c>
      <c r="D3">
        <f>3.14/4*B3^2</f>
        <v>2.7745040000000002E-2</v>
      </c>
      <c r="E3">
        <f>E2</f>
        <v>500</v>
      </c>
      <c r="F3">
        <f>E3*D3</f>
        <v>13.872520000000002</v>
      </c>
    </row>
    <row r="4" spans="1:6">
      <c r="A4" t="s">
        <v>18</v>
      </c>
      <c r="B4">
        <v>0.1</v>
      </c>
      <c r="D4">
        <f>3.14/4*B4^2</f>
        <v>7.8500000000000011E-3</v>
      </c>
      <c r="E4">
        <f>E3</f>
        <v>500</v>
      </c>
    </row>
    <row r="5" spans="1:6">
      <c r="D5">
        <f>D4-D2</f>
        <v>5.0240000000000007E-3</v>
      </c>
      <c r="F5">
        <f>F3/D5</f>
        <v>2761.25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2011-09-20T22:12:51Z</dcterms:modified>
</cp:coreProperties>
</file>